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DDD7F63E-0089-4B09-94D8-96425C37E961}" xr6:coauthVersionLast="47" xr6:coauthVersionMax="47" xr10:uidLastSave="{00000000-0000-0000-0000-000000000000}"/>
  <bookViews>
    <workbookView xWindow="-12192" yWindow="13080" windowWidth="23256" windowHeight="13896" xr2:uid="{5AB6DE7D-9B49-4182-BD25-D72AEF17B887}"/>
  </bookViews>
  <sheets>
    <sheet name="2010-11" sheetId="1" r:id="rId1"/>
  </sheets>
  <definedNames>
    <definedName name="_xlnm.Print_Titles" localSheetId="0">'2010-11'!$1:$1</definedName>
    <definedName name="xlvar.ACTLDG" localSheetId="0">"11caa"</definedName>
    <definedName name="xlvar.BUDLDG" localSheetId="0">"11cab"</definedName>
    <definedName name="xlvar.FROM" localSheetId="0">"1"</definedName>
    <definedName name="xlvar.TO" localSheetId="0">"13"</definedName>
    <definedName name="zzXLOne.ORIGINALDEFNSHEET" localSheetId="0">"\\fsfinance\t1\fin1\rel117\ci\software\custom\rts\Excel\Capital Budget vs Actual.xlsDesign"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40" i="1"/>
  <c r="L39" i="1"/>
  <c r="L38" i="1"/>
  <c r="L37" i="1"/>
  <c r="L36" i="1"/>
  <c r="L35" i="1"/>
  <c r="L34" i="1"/>
  <c r="L33" i="1"/>
  <c r="L32" i="1"/>
  <c r="L31" i="1"/>
  <c r="L30" i="1"/>
  <c r="L25" i="1"/>
  <c r="L13" i="1"/>
  <c r="L7" i="1"/>
  <c r="B53" i="1"/>
  <c r="E26" i="1"/>
  <c r="F26" i="1"/>
  <c r="I26" i="1"/>
  <c r="J26" i="1"/>
  <c r="J53" i="1"/>
  <c r="I53" i="1"/>
  <c r="F53" i="1"/>
  <c r="E53" i="1"/>
  <c r="D53" i="1"/>
  <c r="G53" i="1"/>
  <c r="G23" i="1"/>
  <c r="B26" i="1"/>
  <c r="L22" i="1"/>
  <c r="J22" i="1"/>
  <c r="I22" i="1"/>
  <c r="H22" i="1"/>
  <c r="G22" i="1"/>
  <c r="F22" i="1"/>
  <c r="E22" i="1"/>
  <c r="D22" i="1"/>
  <c r="J19" i="1"/>
  <c r="I19" i="1"/>
  <c r="F19" i="1"/>
  <c r="E19" i="1"/>
  <c r="D19" i="1"/>
  <c r="G19" i="1" l="1"/>
  <c r="H8" i="1"/>
  <c r="L8" i="1" s="1"/>
  <c r="H9" i="1"/>
  <c r="L9" i="1" s="1"/>
  <c r="L10" i="1"/>
  <c r="H11" i="1"/>
  <c r="L11" i="1" s="1"/>
  <c r="H12" i="1"/>
  <c r="L12" i="1" s="1"/>
  <c r="H14" i="1"/>
  <c r="L14" i="1" s="1"/>
  <c r="H15" i="1"/>
  <c r="L15" i="1" s="1"/>
  <c r="H16" i="1"/>
  <c r="L16" i="1" s="1"/>
  <c r="H17" i="1"/>
  <c r="L17" i="1" s="1"/>
  <c r="H18" i="1"/>
  <c r="L18" i="1" s="1"/>
  <c r="H23" i="1"/>
  <c r="D24" i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48" i="1"/>
  <c r="L48" i="1" s="1"/>
  <c r="H50" i="1"/>
  <c r="L50" i="1" s="1"/>
  <c r="H51" i="1"/>
  <c r="L51" i="1" s="1"/>
  <c r="H52" i="1"/>
  <c r="L52" i="1" s="1"/>
  <c r="D26" i="1" l="1"/>
  <c r="L24" i="1"/>
  <c r="H26" i="1"/>
  <c r="L23" i="1"/>
  <c r="H53" i="1"/>
  <c r="G26" i="1"/>
  <c r="D55" i="1"/>
  <c r="B19" i="1"/>
  <c r="B55" i="1" s="1"/>
  <c r="H19" i="1"/>
  <c r="H55" i="1" s="1"/>
  <c r="E55" i="1" l="1"/>
  <c r="F55" i="1"/>
  <c r="J55" i="1"/>
  <c r="B59" i="1" s="1"/>
  <c r="I55" i="1"/>
  <c r="B58" i="1" s="1"/>
  <c r="G55" i="1"/>
  <c r="B57" i="1" l="1"/>
  <c r="L26" i="1"/>
  <c r="L53" i="1"/>
  <c r="L19" i="1"/>
  <c r="L55" i="1" l="1"/>
  <c r="B60" i="1" s="1"/>
  <c r="B61" i="1" l="1"/>
</calcChain>
</file>

<file path=xl/sharedStrings.xml><?xml version="1.0" encoding="utf-8"?>
<sst xmlns="http://schemas.openxmlformats.org/spreadsheetml/2006/main" count="78" uniqueCount="67">
  <si>
    <t>CAPREP: 100 - Vehicles</t>
  </si>
  <si>
    <t>Scheme</t>
  </si>
  <si>
    <t>TO FINANCE</t>
  </si>
  <si>
    <t>PPP</t>
  </si>
  <si>
    <t>RCCO</t>
  </si>
  <si>
    <t>LIFE</t>
  </si>
  <si>
    <t>MRP</t>
  </si>
  <si>
    <t>014 - Routine Replacement Pumps</t>
  </si>
  <si>
    <t>045 - Routine Replacement 08/09 4WD</t>
  </si>
  <si>
    <t>046 - Specialist Replacements - Water Carrier</t>
  </si>
  <si>
    <t>047 - Specialist Replacements Envirnmental</t>
  </si>
  <si>
    <t>048 - Specialist Replacements Incident</t>
  </si>
  <si>
    <t>062 - 4 Wheel Drive Water Rescue</t>
  </si>
  <si>
    <t>085 - Routine Pump Replacement 2010/11</t>
  </si>
  <si>
    <t>086 - Ex Leased Appliances</t>
  </si>
  <si>
    <t>090 - Toyota HI Lux</t>
  </si>
  <si>
    <t>Freelanders</t>
  </si>
  <si>
    <t>Vauxhall Vans</t>
  </si>
  <si>
    <t>Mercedes Vans</t>
  </si>
  <si>
    <t>Totals</t>
  </si>
  <si>
    <t>CAPREP: 200 - Major Building</t>
  </si>
  <si>
    <t>008 - Betony Road</t>
  </si>
  <si>
    <t>013 - New Dimensions USAR</t>
  </si>
  <si>
    <t>012 - IRMP Pebworth</t>
  </si>
  <si>
    <t>023 - Legionella Engineering Works</t>
  </si>
  <si>
    <t>049 - Malvern Pre Design Scheme</t>
  </si>
  <si>
    <t>070 - Window Replacements</t>
  </si>
  <si>
    <t>071 - Leominster Resurface Yard</t>
  </si>
  <si>
    <t>083 - SRT Storage Worcester</t>
  </si>
  <si>
    <t>084 - RPE Cylinder Strategy</t>
  </si>
  <si>
    <t>095 - Diversity Compliant Rest Facilities Kiddiminster- Hereford</t>
  </si>
  <si>
    <t>096 - Propertie Work From Health and Safety Audit</t>
  </si>
  <si>
    <t>097 - Air Conditioning ICT Work</t>
  </si>
  <si>
    <t>100 - Evesham Refurbmishment</t>
  </si>
  <si>
    <t>004 - Comp Systems Computer Purchases</t>
  </si>
  <si>
    <t>005 - Comp Systems Computer Software</t>
  </si>
  <si>
    <t>063 - PBX Digital Telephony</t>
  </si>
  <si>
    <t>076 - HQ Network Infrastructure Enhancements</t>
  </si>
  <si>
    <t>094 - Computer Aidded Design up grades</t>
  </si>
  <si>
    <t>009 - Water Rescue Euipment</t>
  </si>
  <si>
    <t>078 - Respiratory Protective Equipment</t>
  </si>
  <si>
    <t>001 - IT VDMS</t>
  </si>
  <si>
    <t>038 - Performance Management Software</t>
  </si>
  <si>
    <t>040 - Incident Reports System</t>
  </si>
  <si>
    <t>011 - Finance System</t>
  </si>
  <si>
    <t>060 - Retained Duty System Pay System</t>
  </si>
  <si>
    <t>093 - CFRMIS 5 Web based package</t>
  </si>
  <si>
    <t>Grand Total</t>
  </si>
  <si>
    <t>Cap Grants</t>
  </si>
  <si>
    <t>Cap Rcpts</t>
  </si>
  <si>
    <t>Net Borrow</t>
  </si>
  <si>
    <t xml:space="preserve">CAPREP: 400 - Minor Schemes </t>
  </si>
  <si>
    <t>USAR</t>
  </si>
  <si>
    <t>Revenue</t>
  </si>
  <si>
    <t>Earmarked</t>
  </si>
  <si>
    <t>Reserve</t>
  </si>
  <si>
    <t>Environment</t>
  </si>
  <si>
    <t>Agency</t>
  </si>
  <si>
    <t>Formula</t>
  </si>
  <si>
    <t>Grant</t>
  </si>
  <si>
    <t>Capital</t>
  </si>
  <si>
    <t>Receipt</t>
  </si>
  <si>
    <t>Other</t>
  </si>
  <si>
    <t>RCCO - including Reserves</t>
  </si>
  <si>
    <t>Net</t>
  </si>
  <si>
    <t>Capital Financing 2010/11</t>
  </si>
  <si>
    <t>Borrowing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</si>
</sst>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\ #,##0.00_-;\-\ #,##0.00"/>
    <numFmt numFmtId="165" formatCode="_-* #,##0.00_-;\-* #,##0.0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1" fontId="0" fillId="0" borderId="0" xfId="0" applyNumberFormat="1"/>
    <xf numFmtId="0" fontId="3" fillId="0" borderId="0" xfId="0" applyFont="1"/>
    <xf numFmtId="41" fontId="2" fillId="0" borderId="0" xfId="0" applyNumberFormat="1" applyFont="1"/>
    <xf numFmtId="164" fontId="2" fillId="0" borderId="0" xfId="0" applyNumberFormat="1" applyFont="1"/>
    <xf numFmtId="0" fontId="1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/>
    </xf>
    <xf numFmtId="41" fontId="2" fillId="2" borderId="4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1" fontId="2" fillId="2" borderId="1" xfId="0" applyNumberFormat="1" applyFont="1" applyFill="1" applyBorder="1" applyAlignment="1">
      <alignment horizontal="center"/>
    </xf>
    <xf numFmtId="41" fontId="2" fillId="0" borderId="0" xfId="0" applyNumberFormat="1" applyFont="1" applyAlignment="1">
      <alignment horizontal="center"/>
    </xf>
    <xf numFmtId="0" fontId="1" fillId="0" borderId="7" xfId="0" applyFont="1" applyBorder="1"/>
    <xf numFmtId="41" fontId="1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41" fontId="1" fillId="0" borderId="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165" fontId="2" fillId="0" borderId="7" xfId="0" applyNumberFormat="1" applyFont="1" applyBorder="1" applyAlignment="1">
      <alignment horizontal="right"/>
    </xf>
    <xf numFmtId="0" fontId="2" fillId="2" borderId="4" xfId="0" applyFont="1" applyFill="1" applyBorder="1"/>
    <xf numFmtId="165" fontId="2" fillId="2" borderId="4" xfId="0" applyNumberFormat="1" applyFont="1" applyFill="1" applyBorder="1"/>
    <xf numFmtId="41" fontId="2" fillId="2" borderId="4" xfId="0" applyNumberFormat="1" applyFont="1" applyFill="1" applyBorder="1"/>
    <xf numFmtId="164" fontId="2" fillId="2" borderId="4" xfId="0" applyNumberFormat="1" applyFont="1" applyFill="1" applyBorder="1"/>
    <xf numFmtId="41" fontId="2" fillId="2" borderId="1" xfId="0" applyNumberFormat="1" applyFont="1" applyFill="1" applyBorder="1"/>
    <xf numFmtId="0" fontId="5" fillId="2" borderId="4" xfId="0" applyFont="1" applyFill="1" applyBorder="1"/>
    <xf numFmtId="41" fontId="2" fillId="3" borderId="2" xfId="0" applyNumberFormat="1" applyFont="1" applyFill="1" applyBorder="1"/>
    <xf numFmtId="164" fontId="2" fillId="3" borderId="3" xfId="0" applyNumberFormat="1" applyFont="1" applyFill="1" applyBorder="1"/>
    <xf numFmtId="41" fontId="2" fillId="3" borderId="5" xfId="0" applyNumberFormat="1" applyFont="1" applyFill="1" applyBorder="1"/>
    <xf numFmtId="164" fontId="2" fillId="3" borderId="6" xfId="0" applyNumberFormat="1" applyFont="1" applyFill="1" applyBorder="1"/>
    <xf numFmtId="41" fontId="2" fillId="3" borderId="9" xfId="0" applyNumberFormat="1" applyFont="1" applyFill="1" applyBorder="1"/>
    <xf numFmtId="164" fontId="2" fillId="3" borderId="1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Border="1"/>
    <xf numFmtId="0" fontId="0" fillId="0" borderId="0" xfId="0" applyBorder="1"/>
    <xf numFmtId="41" fontId="0" fillId="0" borderId="0" xfId="0" applyNumberFormat="1" applyBorder="1"/>
    <xf numFmtId="0" fontId="1" fillId="0" borderId="7" xfId="0" applyFont="1" applyFill="1" applyBorder="1"/>
    <xf numFmtId="164" fontId="2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82D3-C6C8-47EE-B1AF-E6C7B68C4D93}">
  <sheetPr>
    <pageSetUpPr fitToPage="1"/>
  </sheetPr>
  <dimension ref="A1:M61"/>
  <sheetViews>
    <sheetView showGridLines="0" tabSelected="1" workbookViewId="0">
      <pane xSplit="1" ySplit="6" topLeftCell="B48" activePane="bottomRight" state="frozen"/>
      <selection activeCell="B2" sqref="B2"/>
      <selection pane="topRight" activeCell="C2" sqref="C2"/>
      <selection pane="bottomLeft" activeCell="B9" sqref="B9"/>
      <selection pane="bottomRight" activeCell="A28" sqref="A28"/>
    </sheetView>
  </sheetViews>
  <sheetFormatPr defaultRowHeight="12.75" x14ac:dyDescent="0.2"/>
  <cols>
    <col min="1" max="1" width="53.140625" bestFit="1" customWidth="1"/>
    <col min="2" max="2" width="13.28515625" style="4" bestFit="1" customWidth="1"/>
    <col min="3" max="3" width="2.42578125" customWidth="1"/>
    <col min="4" max="10" width="11.7109375" style="1" customWidth="1"/>
    <col min="11" max="11" width="4.42578125" style="1" customWidth="1"/>
    <col min="12" max="12" width="11.5703125" style="1" bestFit="1" customWidth="1"/>
    <col min="13" max="13" width="5.7109375" customWidth="1"/>
    <col min="226" max="226" width="0" hidden="1" customWidth="1"/>
    <col min="227" max="227" width="62.7109375" customWidth="1"/>
    <col min="228" max="228" width="12.85546875" bestFit="1" customWidth="1"/>
    <col min="229" max="230" width="12.28515625" customWidth="1"/>
    <col min="231" max="231" width="12.85546875" bestFit="1" customWidth="1"/>
    <col min="232" max="232" width="2.42578125" customWidth="1"/>
    <col min="233" max="233" width="3.140625" customWidth="1"/>
    <col min="234" max="237" width="12.28515625" customWidth="1"/>
    <col min="238" max="238" width="1.7109375" customWidth="1"/>
    <col min="239" max="239" width="12.28515625" customWidth="1"/>
    <col min="240" max="240" width="4.42578125" customWidth="1"/>
    <col min="241" max="243" width="12.28515625" customWidth="1"/>
    <col min="244" max="244" width="1.28515625" customWidth="1"/>
    <col min="245" max="245" width="12.28515625" customWidth="1"/>
    <col min="246" max="246" width="4.42578125" customWidth="1"/>
    <col min="247" max="247" width="11.5703125" bestFit="1" customWidth="1"/>
    <col min="248" max="248" width="4.42578125" customWidth="1"/>
    <col min="249" max="249" width="15" bestFit="1" customWidth="1"/>
    <col min="250" max="250" width="3.7109375" customWidth="1"/>
    <col min="251" max="251" width="5.7109375" customWidth="1"/>
    <col min="252" max="252" width="15" bestFit="1" customWidth="1"/>
    <col min="254" max="256" width="10.28515625" bestFit="1" customWidth="1"/>
    <col min="259" max="260" width="10.28515625" bestFit="1" customWidth="1"/>
    <col min="261" max="261" width="12.85546875" bestFit="1" customWidth="1"/>
    <col min="482" max="482" width="0" hidden="1" customWidth="1"/>
    <col min="483" max="483" width="62.7109375" customWidth="1"/>
    <col min="484" max="484" width="12.85546875" bestFit="1" customWidth="1"/>
    <col min="485" max="486" width="12.28515625" customWidth="1"/>
    <col min="487" max="487" width="12.85546875" bestFit="1" customWidth="1"/>
    <col min="488" max="488" width="2.42578125" customWidth="1"/>
    <col min="489" max="489" width="3.140625" customWidth="1"/>
    <col min="490" max="493" width="12.28515625" customWidth="1"/>
    <col min="494" max="494" width="1.7109375" customWidth="1"/>
    <col min="495" max="495" width="12.28515625" customWidth="1"/>
    <col min="496" max="496" width="4.42578125" customWidth="1"/>
    <col min="497" max="499" width="12.28515625" customWidth="1"/>
    <col min="500" max="500" width="1.28515625" customWidth="1"/>
    <col min="501" max="501" width="12.28515625" customWidth="1"/>
    <col min="502" max="502" width="4.42578125" customWidth="1"/>
    <col min="503" max="503" width="11.5703125" bestFit="1" customWidth="1"/>
    <col min="504" max="504" width="4.42578125" customWidth="1"/>
    <col min="505" max="505" width="15" bestFit="1" customWidth="1"/>
    <col min="506" max="506" width="3.7109375" customWidth="1"/>
    <col min="507" max="507" width="5.7109375" customWidth="1"/>
    <col min="508" max="508" width="15" bestFit="1" customWidth="1"/>
    <col min="510" max="512" width="10.28515625" bestFit="1" customWidth="1"/>
    <col min="515" max="516" width="10.28515625" bestFit="1" customWidth="1"/>
    <col min="517" max="517" width="12.85546875" bestFit="1" customWidth="1"/>
    <col min="738" max="738" width="0" hidden="1" customWidth="1"/>
    <col min="739" max="739" width="62.7109375" customWidth="1"/>
    <col min="740" max="740" width="12.85546875" bestFit="1" customWidth="1"/>
    <col min="741" max="742" width="12.28515625" customWidth="1"/>
    <col min="743" max="743" width="12.85546875" bestFit="1" customWidth="1"/>
    <col min="744" max="744" width="2.42578125" customWidth="1"/>
    <col min="745" max="745" width="3.140625" customWidth="1"/>
    <col min="746" max="749" width="12.28515625" customWidth="1"/>
    <col min="750" max="750" width="1.7109375" customWidth="1"/>
    <col min="751" max="751" width="12.28515625" customWidth="1"/>
    <col min="752" max="752" width="4.42578125" customWidth="1"/>
    <col min="753" max="755" width="12.28515625" customWidth="1"/>
    <col min="756" max="756" width="1.28515625" customWidth="1"/>
    <col min="757" max="757" width="12.28515625" customWidth="1"/>
    <col min="758" max="758" width="4.42578125" customWidth="1"/>
    <col min="759" max="759" width="11.5703125" bestFit="1" customWidth="1"/>
    <col min="760" max="760" width="4.42578125" customWidth="1"/>
    <col min="761" max="761" width="15" bestFit="1" customWidth="1"/>
    <col min="762" max="762" width="3.7109375" customWidth="1"/>
    <col min="763" max="763" width="5.7109375" customWidth="1"/>
    <col min="764" max="764" width="15" bestFit="1" customWidth="1"/>
    <col min="766" max="768" width="10.28515625" bestFit="1" customWidth="1"/>
    <col min="771" max="772" width="10.28515625" bestFit="1" customWidth="1"/>
    <col min="773" max="773" width="12.85546875" bestFit="1" customWidth="1"/>
    <col min="994" max="994" width="0" hidden="1" customWidth="1"/>
    <col min="995" max="995" width="62.7109375" customWidth="1"/>
    <col min="996" max="996" width="12.85546875" bestFit="1" customWidth="1"/>
    <col min="997" max="998" width="12.28515625" customWidth="1"/>
    <col min="999" max="999" width="12.85546875" bestFit="1" customWidth="1"/>
    <col min="1000" max="1000" width="2.42578125" customWidth="1"/>
    <col min="1001" max="1001" width="3.140625" customWidth="1"/>
    <col min="1002" max="1005" width="12.28515625" customWidth="1"/>
    <col min="1006" max="1006" width="1.7109375" customWidth="1"/>
    <col min="1007" max="1007" width="12.28515625" customWidth="1"/>
    <col min="1008" max="1008" width="4.42578125" customWidth="1"/>
    <col min="1009" max="1011" width="12.28515625" customWidth="1"/>
    <col min="1012" max="1012" width="1.28515625" customWidth="1"/>
    <col min="1013" max="1013" width="12.28515625" customWidth="1"/>
    <col min="1014" max="1014" width="4.42578125" customWidth="1"/>
    <col min="1015" max="1015" width="11.5703125" bestFit="1" customWidth="1"/>
    <col min="1016" max="1016" width="4.42578125" customWidth="1"/>
    <col min="1017" max="1017" width="15" bestFit="1" customWidth="1"/>
    <col min="1018" max="1018" width="3.7109375" customWidth="1"/>
    <col min="1019" max="1019" width="5.7109375" customWidth="1"/>
    <col min="1020" max="1020" width="15" bestFit="1" customWidth="1"/>
    <col min="1022" max="1024" width="10.28515625" bestFit="1" customWidth="1"/>
    <col min="1027" max="1028" width="10.28515625" bestFit="1" customWidth="1"/>
    <col min="1029" max="1029" width="12.85546875" bestFit="1" customWidth="1"/>
    <col min="1250" max="1250" width="0" hidden="1" customWidth="1"/>
    <col min="1251" max="1251" width="62.7109375" customWidth="1"/>
    <col min="1252" max="1252" width="12.85546875" bestFit="1" customWidth="1"/>
    <col min="1253" max="1254" width="12.28515625" customWidth="1"/>
    <col min="1255" max="1255" width="12.85546875" bestFit="1" customWidth="1"/>
    <col min="1256" max="1256" width="2.42578125" customWidth="1"/>
    <col min="1257" max="1257" width="3.140625" customWidth="1"/>
    <col min="1258" max="1261" width="12.28515625" customWidth="1"/>
    <col min="1262" max="1262" width="1.7109375" customWidth="1"/>
    <col min="1263" max="1263" width="12.28515625" customWidth="1"/>
    <col min="1264" max="1264" width="4.42578125" customWidth="1"/>
    <col min="1265" max="1267" width="12.28515625" customWidth="1"/>
    <col min="1268" max="1268" width="1.28515625" customWidth="1"/>
    <col min="1269" max="1269" width="12.28515625" customWidth="1"/>
    <col min="1270" max="1270" width="4.42578125" customWidth="1"/>
    <col min="1271" max="1271" width="11.5703125" bestFit="1" customWidth="1"/>
    <col min="1272" max="1272" width="4.42578125" customWidth="1"/>
    <col min="1273" max="1273" width="15" bestFit="1" customWidth="1"/>
    <col min="1274" max="1274" width="3.7109375" customWidth="1"/>
    <col min="1275" max="1275" width="5.7109375" customWidth="1"/>
    <col min="1276" max="1276" width="15" bestFit="1" customWidth="1"/>
    <col min="1278" max="1280" width="10.28515625" bestFit="1" customWidth="1"/>
    <col min="1283" max="1284" width="10.28515625" bestFit="1" customWidth="1"/>
    <col min="1285" max="1285" width="12.85546875" bestFit="1" customWidth="1"/>
    <col min="1506" max="1506" width="0" hidden="1" customWidth="1"/>
    <col min="1507" max="1507" width="62.7109375" customWidth="1"/>
    <col min="1508" max="1508" width="12.85546875" bestFit="1" customWidth="1"/>
    <col min="1509" max="1510" width="12.28515625" customWidth="1"/>
    <col min="1511" max="1511" width="12.85546875" bestFit="1" customWidth="1"/>
    <col min="1512" max="1512" width="2.42578125" customWidth="1"/>
    <col min="1513" max="1513" width="3.140625" customWidth="1"/>
    <col min="1514" max="1517" width="12.28515625" customWidth="1"/>
    <col min="1518" max="1518" width="1.7109375" customWidth="1"/>
    <col min="1519" max="1519" width="12.28515625" customWidth="1"/>
    <col min="1520" max="1520" width="4.42578125" customWidth="1"/>
    <col min="1521" max="1523" width="12.28515625" customWidth="1"/>
    <col min="1524" max="1524" width="1.28515625" customWidth="1"/>
    <col min="1525" max="1525" width="12.28515625" customWidth="1"/>
    <col min="1526" max="1526" width="4.42578125" customWidth="1"/>
    <col min="1527" max="1527" width="11.5703125" bestFit="1" customWidth="1"/>
    <col min="1528" max="1528" width="4.42578125" customWidth="1"/>
    <col min="1529" max="1529" width="15" bestFit="1" customWidth="1"/>
    <col min="1530" max="1530" width="3.7109375" customWidth="1"/>
    <col min="1531" max="1531" width="5.7109375" customWidth="1"/>
    <col min="1532" max="1532" width="15" bestFit="1" customWidth="1"/>
    <col min="1534" max="1536" width="10.28515625" bestFit="1" customWidth="1"/>
    <col min="1539" max="1540" width="10.28515625" bestFit="1" customWidth="1"/>
    <col min="1541" max="1541" width="12.85546875" bestFit="1" customWidth="1"/>
    <col min="1762" max="1762" width="0" hidden="1" customWidth="1"/>
    <col min="1763" max="1763" width="62.7109375" customWidth="1"/>
    <col min="1764" max="1764" width="12.85546875" bestFit="1" customWidth="1"/>
    <col min="1765" max="1766" width="12.28515625" customWidth="1"/>
    <col min="1767" max="1767" width="12.85546875" bestFit="1" customWidth="1"/>
    <col min="1768" max="1768" width="2.42578125" customWidth="1"/>
    <col min="1769" max="1769" width="3.140625" customWidth="1"/>
    <col min="1770" max="1773" width="12.28515625" customWidth="1"/>
    <col min="1774" max="1774" width="1.7109375" customWidth="1"/>
    <col min="1775" max="1775" width="12.28515625" customWidth="1"/>
    <col min="1776" max="1776" width="4.42578125" customWidth="1"/>
    <col min="1777" max="1779" width="12.28515625" customWidth="1"/>
    <col min="1780" max="1780" width="1.28515625" customWidth="1"/>
    <col min="1781" max="1781" width="12.28515625" customWidth="1"/>
    <col min="1782" max="1782" width="4.42578125" customWidth="1"/>
    <col min="1783" max="1783" width="11.5703125" bestFit="1" customWidth="1"/>
    <col min="1784" max="1784" width="4.42578125" customWidth="1"/>
    <col min="1785" max="1785" width="15" bestFit="1" customWidth="1"/>
    <col min="1786" max="1786" width="3.7109375" customWidth="1"/>
    <col min="1787" max="1787" width="5.7109375" customWidth="1"/>
    <col min="1788" max="1788" width="15" bestFit="1" customWidth="1"/>
    <col min="1790" max="1792" width="10.28515625" bestFit="1" customWidth="1"/>
    <col min="1795" max="1796" width="10.28515625" bestFit="1" customWidth="1"/>
    <col min="1797" max="1797" width="12.85546875" bestFit="1" customWidth="1"/>
    <col min="2018" max="2018" width="0" hidden="1" customWidth="1"/>
    <col min="2019" max="2019" width="62.7109375" customWidth="1"/>
    <col min="2020" max="2020" width="12.85546875" bestFit="1" customWidth="1"/>
    <col min="2021" max="2022" width="12.28515625" customWidth="1"/>
    <col min="2023" max="2023" width="12.85546875" bestFit="1" customWidth="1"/>
    <col min="2024" max="2024" width="2.42578125" customWidth="1"/>
    <col min="2025" max="2025" width="3.140625" customWidth="1"/>
    <col min="2026" max="2029" width="12.28515625" customWidth="1"/>
    <col min="2030" max="2030" width="1.7109375" customWidth="1"/>
    <col min="2031" max="2031" width="12.28515625" customWidth="1"/>
    <col min="2032" max="2032" width="4.42578125" customWidth="1"/>
    <col min="2033" max="2035" width="12.28515625" customWidth="1"/>
    <col min="2036" max="2036" width="1.28515625" customWidth="1"/>
    <col min="2037" max="2037" width="12.28515625" customWidth="1"/>
    <col min="2038" max="2038" width="4.42578125" customWidth="1"/>
    <col min="2039" max="2039" width="11.5703125" bestFit="1" customWidth="1"/>
    <col min="2040" max="2040" width="4.42578125" customWidth="1"/>
    <col min="2041" max="2041" width="15" bestFit="1" customWidth="1"/>
    <col min="2042" max="2042" width="3.7109375" customWidth="1"/>
    <col min="2043" max="2043" width="5.7109375" customWidth="1"/>
    <col min="2044" max="2044" width="15" bestFit="1" customWidth="1"/>
    <col min="2046" max="2048" width="10.28515625" bestFit="1" customWidth="1"/>
    <col min="2051" max="2052" width="10.28515625" bestFit="1" customWidth="1"/>
    <col min="2053" max="2053" width="12.85546875" bestFit="1" customWidth="1"/>
    <col min="2274" max="2274" width="0" hidden="1" customWidth="1"/>
    <col min="2275" max="2275" width="62.7109375" customWidth="1"/>
    <col min="2276" max="2276" width="12.85546875" bestFit="1" customWidth="1"/>
    <col min="2277" max="2278" width="12.28515625" customWidth="1"/>
    <col min="2279" max="2279" width="12.85546875" bestFit="1" customWidth="1"/>
    <col min="2280" max="2280" width="2.42578125" customWidth="1"/>
    <col min="2281" max="2281" width="3.140625" customWidth="1"/>
    <col min="2282" max="2285" width="12.28515625" customWidth="1"/>
    <col min="2286" max="2286" width="1.7109375" customWidth="1"/>
    <col min="2287" max="2287" width="12.28515625" customWidth="1"/>
    <col min="2288" max="2288" width="4.42578125" customWidth="1"/>
    <col min="2289" max="2291" width="12.28515625" customWidth="1"/>
    <col min="2292" max="2292" width="1.28515625" customWidth="1"/>
    <col min="2293" max="2293" width="12.28515625" customWidth="1"/>
    <col min="2294" max="2294" width="4.42578125" customWidth="1"/>
    <col min="2295" max="2295" width="11.5703125" bestFit="1" customWidth="1"/>
    <col min="2296" max="2296" width="4.42578125" customWidth="1"/>
    <col min="2297" max="2297" width="15" bestFit="1" customWidth="1"/>
    <col min="2298" max="2298" width="3.7109375" customWidth="1"/>
    <col min="2299" max="2299" width="5.7109375" customWidth="1"/>
    <col min="2300" max="2300" width="15" bestFit="1" customWidth="1"/>
    <col min="2302" max="2304" width="10.28515625" bestFit="1" customWidth="1"/>
    <col min="2307" max="2308" width="10.28515625" bestFit="1" customWidth="1"/>
    <col min="2309" max="2309" width="12.85546875" bestFit="1" customWidth="1"/>
    <col min="2530" max="2530" width="0" hidden="1" customWidth="1"/>
    <col min="2531" max="2531" width="62.7109375" customWidth="1"/>
    <col min="2532" max="2532" width="12.85546875" bestFit="1" customWidth="1"/>
    <col min="2533" max="2534" width="12.28515625" customWidth="1"/>
    <col min="2535" max="2535" width="12.85546875" bestFit="1" customWidth="1"/>
    <col min="2536" max="2536" width="2.42578125" customWidth="1"/>
    <col min="2537" max="2537" width="3.140625" customWidth="1"/>
    <col min="2538" max="2541" width="12.28515625" customWidth="1"/>
    <col min="2542" max="2542" width="1.7109375" customWidth="1"/>
    <col min="2543" max="2543" width="12.28515625" customWidth="1"/>
    <col min="2544" max="2544" width="4.42578125" customWidth="1"/>
    <col min="2545" max="2547" width="12.28515625" customWidth="1"/>
    <col min="2548" max="2548" width="1.28515625" customWidth="1"/>
    <col min="2549" max="2549" width="12.28515625" customWidth="1"/>
    <col min="2550" max="2550" width="4.42578125" customWidth="1"/>
    <col min="2551" max="2551" width="11.5703125" bestFit="1" customWidth="1"/>
    <col min="2552" max="2552" width="4.42578125" customWidth="1"/>
    <col min="2553" max="2553" width="15" bestFit="1" customWidth="1"/>
    <col min="2554" max="2554" width="3.7109375" customWidth="1"/>
    <col min="2555" max="2555" width="5.7109375" customWidth="1"/>
    <col min="2556" max="2556" width="15" bestFit="1" customWidth="1"/>
    <col min="2558" max="2560" width="10.28515625" bestFit="1" customWidth="1"/>
    <col min="2563" max="2564" width="10.28515625" bestFit="1" customWidth="1"/>
    <col min="2565" max="2565" width="12.85546875" bestFit="1" customWidth="1"/>
    <col min="2786" max="2786" width="0" hidden="1" customWidth="1"/>
    <col min="2787" max="2787" width="62.7109375" customWidth="1"/>
    <col min="2788" max="2788" width="12.85546875" bestFit="1" customWidth="1"/>
    <col min="2789" max="2790" width="12.28515625" customWidth="1"/>
    <col min="2791" max="2791" width="12.85546875" bestFit="1" customWidth="1"/>
    <col min="2792" max="2792" width="2.42578125" customWidth="1"/>
    <col min="2793" max="2793" width="3.140625" customWidth="1"/>
    <col min="2794" max="2797" width="12.28515625" customWidth="1"/>
    <col min="2798" max="2798" width="1.7109375" customWidth="1"/>
    <col min="2799" max="2799" width="12.28515625" customWidth="1"/>
    <col min="2800" max="2800" width="4.42578125" customWidth="1"/>
    <col min="2801" max="2803" width="12.28515625" customWidth="1"/>
    <col min="2804" max="2804" width="1.28515625" customWidth="1"/>
    <col min="2805" max="2805" width="12.28515625" customWidth="1"/>
    <col min="2806" max="2806" width="4.42578125" customWidth="1"/>
    <col min="2807" max="2807" width="11.5703125" bestFit="1" customWidth="1"/>
    <col min="2808" max="2808" width="4.42578125" customWidth="1"/>
    <col min="2809" max="2809" width="15" bestFit="1" customWidth="1"/>
    <col min="2810" max="2810" width="3.7109375" customWidth="1"/>
    <col min="2811" max="2811" width="5.7109375" customWidth="1"/>
    <col min="2812" max="2812" width="15" bestFit="1" customWidth="1"/>
    <col min="2814" max="2816" width="10.28515625" bestFit="1" customWidth="1"/>
    <col min="2819" max="2820" width="10.28515625" bestFit="1" customWidth="1"/>
    <col min="2821" max="2821" width="12.85546875" bestFit="1" customWidth="1"/>
    <col min="3042" max="3042" width="0" hidden="1" customWidth="1"/>
    <col min="3043" max="3043" width="62.7109375" customWidth="1"/>
    <col min="3044" max="3044" width="12.85546875" bestFit="1" customWidth="1"/>
    <col min="3045" max="3046" width="12.28515625" customWidth="1"/>
    <col min="3047" max="3047" width="12.85546875" bestFit="1" customWidth="1"/>
    <col min="3048" max="3048" width="2.42578125" customWidth="1"/>
    <col min="3049" max="3049" width="3.140625" customWidth="1"/>
    <col min="3050" max="3053" width="12.28515625" customWidth="1"/>
    <col min="3054" max="3054" width="1.7109375" customWidth="1"/>
    <col min="3055" max="3055" width="12.28515625" customWidth="1"/>
    <col min="3056" max="3056" width="4.42578125" customWidth="1"/>
    <col min="3057" max="3059" width="12.28515625" customWidth="1"/>
    <col min="3060" max="3060" width="1.28515625" customWidth="1"/>
    <col min="3061" max="3061" width="12.28515625" customWidth="1"/>
    <col min="3062" max="3062" width="4.42578125" customWidth="1"/>
    <col min="3063" max="3063" width="11.5703125" bestFit="1" customWidth="1"/>
    <col min="3064" max="3064" width="4.42578125" customWidth="1"/>
    <col min="3065" max="3065" width="15" bestFit="1" customWidth="1"/>
    <col min="3066" max="3066" width="3.7109375" customWidth="1"/>
    <col min="3067" max="3067" width="5.7109375" customWidth="1"/>
    <col min="3068" max="3068" width="15" bestFit="1" customWidth="1"/>
    <col min="3070" max="3072" width="10.28515625" bestFit="1" customWidth="1"/>
    <col min="3075" max="3076" width="10.28515625" bestFit="1" customWidth="1"/>
    <col min="3077" max="3077" width="12.85546875" bestFit="1" customWidth="1"/>
    <col min="3298" max="3298" width="0" hidden="1" customWidth="1"/>
    <col min="3299" max="3299" width="62.7109375" customWidth="1"/>
    <col min="3300" max="3300" width="12.85546875" bestFit="1" customWidth="1"/>
    <col min="3301" max="3302" width="12.28515625" customWidth="1"/>
    <col min="3303" max="3303" width="12.85546875" bestFit="1" customWidth="1"/>
    <col min="3304" max="3304" width="2.42578125" customWidth="1"/>
    <col min="3305" max="3305" width="3.140625" customWidth="1"/>
    <col min="3306" max="3309" width="12.28515625" customWidth="1"/>
    <col min="3310" max="3310" width="1.7109375" customWidth="1"/>
    <col min="3311" max="3311" width="12.28515625" customWidth="1"/>
    <col min="3312" max="3312" width="4.42578125" customWidth="1"/>
    <col min="3313" max="3315" width="12.28515625" customWidth="1"/>
    <col min="3316" max="3316" width="1.28515625" customWidth="1"/>
    <col min="3317" max="3317" width="12.28515625" customWidth="1"/>
    <col min="3318" max="3318" width="4.42578125" customWidth="1"/>
    <col min="3319" max="3319" width="11.5703125" bestFit="1" customWidth="1"/>
    <col min="3320" max="3320" width="4.42578125" customWidth="1"/>
    <col min="3321" max="3321" width="15" bestFit="1" customWidth="1"/>
    <col min="3322" max="3322" width="3.7109375" customWidth="1"/>
    <col min="3323" max="3323" width="5.7109375" customWidth="1"/>
    <col min="3324" max="3324" width="15" bestFit="1" customWidth="1"/>
    <col min="3326" max="3328" width="10.28515625" bestFit="1" customWidth="1"/>
    <col min="3331" max="3332" width="10.28515625" bestFit="1" customWidth="1"/>
    <col min="3333" max="3333" width="12.85546875" bestFit="1" customWidth="1"/>
    <col min="3554" max="3554" width="0" hidden="1" customWidth="1"/>
    <col min="3555" max="3555" width="62.7109375" customWidth="1"/>
    <col min="3556" max="3556" width="12.85546875" bestFit="1" customWidth="1"/>
    <col min="3557" max="3558" width="12.28515625" customWidth="1"/>
    <col min="3559" max="3559" width="12.85546875" bestFit="1" customWidth="1"/>
    <col min="3560" max="3560" width="2.42578125" customWidth="1"/>
    <col min="3561" max="3561" width="3.140625" customWidth="1"/>
    <col min="3562" max="3565" width="12.28515625" customWidth="1"/>
    <col min="3566" max="3566" width="1.7109375" customWidth="1"/>
    <col min="3567" max="3567" width="12.28515625" customWidth="1"/>
    <col min="3568" max="3568" width="4.42578125" customWidth="1"/>
    <col min="3569" max="3571" width="12.28515625" customWidth="1"/>
    <col min="3572" max="3572" width="1.28515625" customWidth="1"/>
    <col min="3573" max="3573" width="12.28515625" customWidth="1"/>
    <col min="3574" max="3574" width="4.42578125" customWidth="1"/>
    <col min="3575" max="3575" width="11.5703125" bestFit="1" customWidth="1"/>
    <col min="3576" max="3576" width="4.42578125" customWidth="1"/>
    <col min="3577" max="3577" width="15" bestFit="1" customWidth="1"/>
    <col min="3578" max="3578" width="3.7109375" customWidth="1"/>
    <col min="3579" max="3579" width="5.7109375" customWidth="1"/>
    <col min="3580" max="3580" width="15" bestFit="1" customWidth="1"/>
    <col min="3582" max="3584" width="10.28515625" bestFit="1" customWidth="1"/>
    <col min="3587" max="3588" width="10.28515625" bestFit="1" customWidth="1"/>
    <col min="3589" max="3589" width="12.85546875" bestFit="1" customWidth="1"/>
    <col min="3810" max="3810" width="0" hidden="1" customWidth="1"/>
    <col min="3811" max="3811" width="62.7109375" customWidth="1"/>
    <col min="3812" max="3812" width="12.85546875" bestFit="1" customWidth="1"/>
    <col min="3813" max="3814" width="12.28515625" customWidth="1"/>
    <col min="3815" max="3815" width="12.85546875" bestFit="1" customWidth="1"/>
    <col min="3816" max="3816" width="2.42578125" customWidth="1"/>
    <col min="3817" max="3817" width="3.140625" customWidth="1"/>
    <col min="3818" max="3821" width="12.28515625" customWidth="1"/>
    <col min="3822" max="3822" width="1.7109375" customWidth="1"/>
    <col min="3823" max="3823" width="12.28515625" customWidth="1"/>
    <col min="3824" max="3824" width="4.42578125" customWidth="1"/>
    <col min="3825" max="3827" width="12.28515625" customWidth="1"/>
    <col min="3828" max="3828" width="1.28515625" customWidth="1"/>
    <col min="3829" max="3829" width="12.28515625" customWidth="1"/>
    <col min="3830" max="3830" width="4.42578125" customWidth="1"/>
    <col min="3831" max="3831" width="11.5703125" bestFit="1" customWidth="1"/>
    <col min="3832" max="3832" width="4.42578125" customWidth="1"/>
    <col min="3833" max="3833" width="15" bestFit="1" customWidth="1"/>
    <col min="3834" max="3834" width="3.7109375" customWidth="1"/>
    <col min="3835" max="3835" width="5.7109375" customWidth="1"/>
    <col min="3836" max="3836" width="15" bestFit="1" customWidth="1"/>
    <col min="3838" max="3840" width="10.28515625" bestFit="1" customWidth="1"/>
    <col min="3843" max="3844" width="10.28515625" bestFit="1" customWidth="1"/>
    <col min="3845" max="3845" width="12.85546875" bestFit="1" customWidth="1"/>
    <col min="4066" max="4066" width="0" hidden="1" customWidth="1"/>
    <col min="4067" max="4067" width="62.7109375" customWidth="1"/>
    <col min="4068" max="4068" width="12.85546875" bestFit="1" customWidth="1"/>
    <col min="4069" max="4070" width="12.28515625" customWidth="1"/>
    <col min="4071" max="4071" width="12.85546875" bestFit="1" customWidth="1"/>
    <col min="4072" max="4072" width="2.42578125" customWidth="1"/>
    <col min="4073" max="4073" width="3.140625" customWidth="1"/>
    <col min="4074" max="4077" width="12.28515625" customWidth="1"/>
    <col min="4078" max="4078" width="1.7109375" customWidth="1"/>
    <col min="4079" max="4079" width="12.28515625" customWidth="1"/>
    <col min="4080" max="4080" width="4.42578125" customWidth="1"/>
    <col min="4081" max="4083" width="12.28515625" customWidth="1"/>
    <col min="4084" max="4084" width="1.28515625" customWidth="1"/>
    <col min="4085" max="4085" width="12.28515625" customWidth="1"/>
    <col min="4086" max="4086" width="4.42578125" customWidth="1"/>
    <col min="4087" max="4087" width="11.5703125" bestFit="1" customWidth="1"/>
    <col min="4088" max="4088" width="4.42578125" customWidth="1"/>
    <col min="4089" max="4089" width="15" bestFit="1" customWidth="1"/>
    <col min="4090" max="4090" width="3.7109375" customWidth="1"/>
    <col min="4091" max="4091" width="5.7109375" customWidth="1"/>
    <col min="4092" max="4092" width="15" bestFit="1" customWidth="1"/>
    <col min="4094" max="4096" width="10.28515625" bestFit="1" customWidth="1"/>
    <col min="4099" max="4100" width="10.28515625" bestFit="1" customWidth="1"/>
    <col min="4101" max="4101" width="12.85546875" bestFit="1" customWidth="1"/>
    <col min="4322" max="4322" width="0" hidden="1" customWidth="1"/>
    <col min="4323" max="4323" width="62.7109375" customWidth="1"/>
    <col min="4324" max="4324" width="12.85546875" bestFit="1" customWidth="1"/>
    <col min="4325" max="4326" width="12.28515625" customWidth="1"/>
    <col min="4327" max="4327" width="12.85546875" bestFit="1" customWidth="1"/>
    <col min="4328" max="4328" width="2.42578125" customWidth="1"/>
    <col min="4329" max="4329" width="3.140625" customWidth="1"/>
    <col min="4330" max="4333" width="12.28515625" customWidth="1"/>
    <col min="4334" max="4334" width="1.7109375" customWidth="1"/>
    <col min="4335" max="4335" width="12.28515625" customWidth="1"/>
    <col min="4336" max="4336" width="4.42578125" customWidth="1"/>
    <col min="4337" max="4339" width="12.28515625" customWidth="1"/>
    <col min="4340" max="4340" width="1.28515625" customWidth="1"/>
    <col min="4341" max="4341" width="12.28515625" customWidth="1"/>
    <col min="4342" max="4342" width="4.42578125" customWidth="1"/>
    <col min="4343" max="4343" width="11.5703125" bestFit="1" customWidth="1"/>
    <col min="4344" max="4344" width="4.42578125" customWidth="1"/>
    <col min="4345" max="4345" width="15" bestFit="1" customWidth="1"/>
    <col min="4346" max="4346" width="3.7109375" customWidth="1"/>
    <col min="4347" max="4347" width="5.7109375" customWidth="1"/>
    <col min="4348" max="4348" width="15" bestFit="1" customWidth="1"/>
    <col min="4350" max="4352" width="10.28515625" bestFit="1" customWidth="1"/>
    <col min="4355" max="4356" width="10.28515625" bestFit="1" customWidth="1"/>
    <col min="4357" max="4357" width="12.85546875" bestFit="1" customWidth="1"/>
    <col min="4578" max="4578" width="0" hidden="1" customWidth="1"/>
    <col min="4579" max="4579" width="62.7109375" customWidth="1"/>
    <col min="4580" max="4580" width="12.85546875" bestFit="1" customWidth="1"/>
    <col min="4581" max="4582" width="12.28515625" customWidth="1"/>
    <col min="4583" max="4583" width="12.85546875" bestFit="1" customWidth="1"/>
    <col min="4584" max="4584" width="2.42578125" customWidth="1"/>
    <col min="4585" max="4585" width="3.140625" customWidth="1"/>
    <col min="4586" max="4589" width="12.28515625" customWidth="1"/>
    <col min="4590" max="4590" width="1.7109375" customWidth="1"/>
    <col min="4591" max="4591" width="12.28515625" customWidth="1"/>
    <col min="4592" max="4592" width="4.42578125" customWidth="1"/>
    <col min="4593" max="4595" width="12.28515625" customWidth="1"/>
    <col min="4596" max="4596" width="1.28515625" customWidth="1"/>
    <col min="4597" max="4597" width="12.28515625" customWidth="1"/>
    <col min="4598" max="4598" width="4.42578125" customWidth="1"/>
    <col min="4599" max="4599" width="11.5703125" bestFit="1" customWidth="1"/>
    <col min="4600" max="4600" width="4.42578125" customWidth="1"/>
    <col min="4601" max="4601" width="15" bestFit="1" customWidth="1"/>
    <col min="4602" max="4602" width="3.7109375" customWidth="1"/>
    <col min="4603" max="4603" width="5.7109375" customWidth="1"/>
    <col min="4604" max="4604" width="15" bestFit="1" customWidth="1"/>
    <col min="4606" max="4608" width="10.28515625" bestFit="1" customWidth="1"/>
    <col min="4611" max="4612" width="10.28515625" bestFit="1" customWidth="1"/>
    <col min="4613" max="4613" width="12.85546875" bestFit="1" customWidth="1"/>
    <col min="4834" max="4834" width="0" hidden="1" customWidth="1"/>
    <col min="4835" max="4835" width="62.7109375" customWidth="1"/>
    <col min="4836" max="4836" width="12.85546875" bestFit="1" customWidth="1"/>
    <col min="4837" max="4838" width="12.28515625" customWidth="1"/>
    <col min="4839" max="4839" width="12.85546875" bestFit="1" customWidth="1"/>
    <col min="4840" max="4840" width="2.42578125" customWidth="1"/>
    <col min="4841" max="4841" width="3.140625" customWidth="1"/>
    <col min="4842" max="4845" width="12.28515625" customWidth="1"/>
    <col min="4846" max="4846" width="1.7109375" customWidth="1"/>
    <col min="4847" max="4847" width="12.28515625" customWidth="1"/>
    <col min="4848" max="4848" width="4.42578125" customWidth="1"/>
    <col min="4849" max="4851" width="12.28515625" customWidth="1"/>
    <col min="4852" max="4852" width="1.28515625" customWidth="1"/>
    <col min="4853" max="4853" width="12.28515625" customWidth="1"/>
    <col min="4854" max="4854" width="4.42578125" customWidth="1"/>
    <col min="4855" max="4855" width="11.5703125" bestFit="1" customWidth="1"/>
    <col min="4856" max="4856" width="4.42578125" customWidth="1"/>
    <col min="4857" max="4857" width="15" bestFit="1" customWidth="1"/>
    <col min="4858" max="4858" width="3.7109375" customWidth="1"/>
    <col min="4859" max="4859" width="5.7109375" customWidth="1"/>
    <col min="4860" max="4860" width="15" bestFit="1" customWidth="1"/>
    <col min="4862" max="4864" width="10.28515625" bestFit="1" customWidth="1"/>
    <col min="4867" max="4868" width="10.28515625" bestFit="1" customWidth="1"/>
    <col min="4869" max="4869" width="12.85546875" bestFit="1" customWidth="1"/>
    <col min="5090" max="5090" width="0" hidden="1" customWidth="1"/>
    <col min="5091" max="5091" width="62.7109375" customWidth="1"/>
    <col min="5092" max="5092" width="12.85546875" bestFit="1" customWidth="1"/>
    <col min="5093" max="5094" width="12.28515625" customWidth="1"/>
    <col min="5095" max="5095" width="12.85546875" bestFit="1" customWidth="1"/>
    <col min="5096" max="5096" width="2.42578125" customWidth="1"/>
    <col min="5097" max="5097" width="3.140625" customWidth="1"/>
    <col min="5098" max="5101" width="12.28515625" customWidth="1"/>
    <col min="5102" max="5102" width="1.7109375" customWidth="1"/>
    <col min="5103" max="5103" width="12.28515625" customWidth="1"/>
    <col min="5104" max="5104" width="4.42578125" customWidth="1"/>
    <col min="5105" max="5107" width="12.28515625" customWidth="1"/>
    <col min="5108" max="5108" width="1.28515625" customWidth="1"/>
    <col min="5109" max="5109" width="12.28515625" customWidth="1"/>
    <col min="5110" max="5110" width="4.42578125" customWidth="1"/>
    <col min="5111" max="5111" width="11.5703125" bestFit="1" customWidth="1"/>
    <col min="5112" max="5112" width="4.42578125" customWidth="1"/>
    <col min="5113" max="5113" width="15" bestFit="1" customWidth="1"/>
    <col min="5114" max="5114" width="3.7109375" customWidth="1"/>
    <col min="5115" max="5115" width="5.7109375" customWidth="1"/>
    <col min="5116" max="5116" width="15" bestFit="1" customWidth="1"/>
    <col min="5118" max="5120" width="10.28515625" bestFit="1" customWidth="1"/>
    <col min="5123" max="5124" width="10.28515625" bestFit="1" customWidth="1"/>
    <col min="5125" max="5125" width="12.85546875" bestFit="1" customWidth="1"/>
    <col min="5346" max="5346" width="0" hidden="1" customWidth="1"/>
    <col min="5347" max="5347" width="62.7109375" customWidth="1"/>
    <col min="5348" max="5348" width="12.85546875" bestFit="1" customWidth="1"/>
    <col min="5349" max="5350" width="12.28515625" customWidth="1"/>
    <col min="5351" max="5351" width="12.85546875" bestFit="1" customWidth="1"/>
    <col min="5352" max="5352" width="2.42578125" customWidth="1"/>
    <col min="5353" max="5353" width="3.140625" customWidth="1"/>
    <col min="5354" max="5357" width="12.28515625" customWidth="1"/>
    <col min="5358" max="5358" width="1.7109375" customWidth="1"/>
    <col min="5359" max="5359" width="12.28515625" customWidth="1"/>
    <col min="5360" max="5360" width="4.42578125" customWidth="1"/>
    <col min="5361" max="5363" width="12.28515625" customWidth="1"/>
    <col min="5364" max="5364" width="1.28515625" customWidth="1"/>
    <col min="5365" max="5365" width="12.28515625" customWidth="1"/>
    <col min="5366" max="5366" width="4.42578125" customWidth="1"/>
    <col min="5367" max="5367" width="11.5703125" bestFit="1" customWidth="1"/>
    <col min="5368" max="5368" width="4.42578125" customWidth="1"/>
    <col min="5369" max="5369" width="15" bestFit="1" customWidth="1"/>
    <col min="5370" max="5370" width="3.7109375" customWidth="1"/>
    <col min="5371" max="5371" width="5.7109375" customWidth="1"/>
    <col min="5372" max="5372" width="15" bestFit="1" customWidth="1"/>
    <col min="5374" max="5376" width="10.28515625" bestFit="1" customWidth="1"/>
    <col min="5379" max="5380" width="10.28515625" bestFit="1" customWidth="1"/>
    <col min="5381" max="5381" width="12.85546875" bestFit="1" customWidth="1"/>
    <col min="5602" max="5602" width="0" hidden="1" customWidth="1"/>
    <col min="5603" max="5603" width="62.7109375" customWidth="1"/>
    <col min="5604" max="5604" width="12.85546875" bestFit="1" customWidth="1"/>
    <col min="5605" max="5606" width="12.28515625" customWidth="1"/>
    <col min="5607" max="5607" width="12.85546875" bestFit="1" customWidth="1"/>
    <col min="5608" max="5608" width="2.42578125" customWidth="1"/>
    <col min="5609" max="5609" width="3.140625" customWidth="1"/>
    <col min="5610" max="5613" width="12.28515625" customWidth="1"/>
    <col min="5614" max="5614" width="1.7109375" customWidth="1"/>
    <col min="5615" max="5615" width="12.28515625" customWidth="1"/>
    <col min="5616" max="5616" width="4.42578125" customWidth="1"/>
    <col min="5617" max="5619" width="12.28515625" customWidth="1"/>
    <col min="5620" max="5620" width="1.28515625" customWidth="1"/>
    <col min="5621" max="5621" width="12.28515625" customWidth="1"/>
    <col min="5622" max="5622" width="4.42578125" customWidth="1"/>
    <col min="5623" max="5623" width="11.5703125" bestFit="1" customWidth="1"/>
    <col min="5624" max="5624" width="4.42578125" customWidth="1"/>
    <col min="5625" max="5625" width="15" bestFit="1" customWidth="1"/>
    <col min="5626" max="5626" width="3.7109375" customWidth="1"/>
    <col min="5627" max="5627" width="5.7109375" customWidth="1"/>
    <col min="5628" max="5628" width="15" bestFit="1" customWidth="1"/>
    <col min="5630" max="5632" width="10.28515625" bestFit="1" customWidth="1"/>
    <col min="5635" max="5636" width="10.28515625" bestFit="1" customWidth="1"/>
    <col min="5637" max="5637" width="12.85546875" bestFit="1" customWidth="1"/>
    <col min="5858" max="5858" width="0" hidden="1" customWidth="1"/>
    <col min="5859" max="5859" width="62.7109375" customWidth="1"/>
    <col min="5860" max="5860" width="12.85546875" bestFit="1" customWidth="1"/>
    <col min="5861" max="5862" width="12.28515625" customWidth="1"/>
    <col min="5863" max="5863" width="12.85546875" bestFit="1" customWidth="1"/>
    <col min="5864" max="5864" width="2.42578125" customWidth="1"/>
    <col min="5865" max="5865" width="3.140625" customWidth="1"/>
    <col min="5866" max="5869" width="12.28515625" customWidth="1"/>
    <col min="5870" max="5870" width="1.7109375" customWidth="1"/>
    <col min="5871" max="5871" width="12.28515625" customWidth="1"/>
    <col min="5872" max="5872" width="4.42578125" customWidth="1"/>
    <col min="5873" max="5875" width="12.28515625" customWidth="1"/>
    <col min="5876" max="5876" width="1.28515625" customWidth="1"/>
    <col min="5877" max="5877" width="12.28515625" customWidth="1"/>
    <col min="5878" max="5878" width="4.42578125" customWidth="1"/>
    <col min="5879" max="5879" width="11.5703125" bestFit="1" customWidth="1"/>
    <col min="5880" max="5880" width="4.42578125" customWidth="1"/>
    <col min="5881" max="5881" width="15" bestFit="1" customWidth="1"/>
    <col min="5882" max="5882" width="3.7109375" customWidth="1"/>
    <col min="5883" max="5883" width="5.7109375" customWidth="1"/>
    <col min="5884" max="5884" width="15" bestFit="1" customWidth="1"/>
    <col min="5886" max="5888" width="10.28515625" bestFit="1" customWidth="1"/>
    <col min="5891" max="5892" width="10.28515625" bestFit="1" customWidth="1"/>
    <col min="5893" max="5893" width="12.85546875" bestFit="1" customWidth="1"/>
    <col min="6114" max="6114" width="0" hidden="1" customWidth="1"/>
    <col min="6115" max="6115" width="62.7109375" customWidth="1"/>
    <col min="6116" max="6116" width="12.85546875" bestFit="1" customWidth="1"/>
    <col min="6117" max="6118" width="12.28515625" customWidth="1"/>
    <col min="6119" max="6119" width="12.85546875" bestFit="1" customWidth="1"/>
    <col min="6120" max="6120" width="2.42578125" customWidth="1"/>
    <col min="6121" max="6121" width="3.140625" customWidth="1"/>
    <col min="6122" max="6125" width="12.28515625" customWidth="1"/>
    <col min="6126" max="6126" width="1.7109375" customWidth="1"/>
    <col min="6127" max="6127" width="12.28515625" customWidth="1"/>
    <col min="6128" max="6128" width="4.42578125" customWidth="1"/>
    <col min="6129" max="6131" width="12.28515625" customWidth="1"/>
    <col min="6132" max="6132" width="1.28515625" customWidth="1"/>
    <col min="6133" max="6133" width="12.28515625" customWidth="1"/>
    <col min="6134" max="6134" width="4.42578125" customWidth="1"/>
    <col min="6135" max="6135" width="11.5703125" bestFit="1" customWidth="1"/>
    <col min="6136" max="6136" width="4.42578125" customWidth="1"/>
    <col min="6137" max="6137" width="15" bestFit="1" customWidth="1"/>
    <col min="6138" max="6138" width="3.7109375" customWidth="1"/>
    <col min="6139" max="6139" width="5.7109375" customWidth="1"/>
    <col min="6140" max="6140" width="15" bestFit="1" customWidth="1"/>
    <col min="6142" max="6144" width="10.28515625" bestFit="1" customWidth="1"/>
    <col min="6147" max="6148" width="10.28515625" bestFit="1" customWidth="1"/>
    <col min="6149" max="6149" width="12.85546875" bestFit="1" customWidth="1"/>
    <col min="6370" max="6370" width="0" hidden="1" customWidth="1"/>
    <col min="6371" max="6371" width="62.7109375" customWidth="1"/>
    <col min="6372" max="6372" width="12.85546875" bestFit="1" customWidth="1"/>
    <col min="6373" max="6374" width="12.28515625" customWidth="1"/>
    <col min="6375" max="6375" width="12.85546875" bestFit="1" customWidth="1"/>
    <col min="6376" max="6376" width="2.42578125" customWidth="1"/>
    <col min="6377" max="6377" width="3.140625" customWidth="1"/>
    <col min="6378" max="6381" width="12.28515625" customWidth="1"/>
    <col min="6382" max="6382" width="1.7109375" customWidth="1"/>
    <col min="6383" max="6383" width="12.28515625" customWidth="1"/>
    <col min="6384" max="6384" width="4.42578125" customWidth="1"/>
    <col min="6385" max="6387" width="12.28515625" customWidth="1"/>
    <col min="6388" max="6388" width="1.28515625" customWidth="1"/>
    <col min="6389" max="6389" width="12.28515625" customWidth="1"/>
    <col min="6390" max="6390" width="4.42578125" customWidth="1"/>
    <col min="6391" max="6391" width="11.5703125" bestFit="1" customWidth="1"/>
    <col min="6392" max="6392" width="4.42578125" customWidth="1"/>
    <col min="6393" max="6393" width="15" bestFit="1" customWidth="1"/>
    <col min="6394" max="6394" width="3.7109375" customWidth="1"/>
    <col min="6395" max="6395" width="5.7109375" customWidth="1"/>
    <col min="6396" max="6396" width="15" bestFit="1" customWidth="1"/>
    <col min="6398" max="6400" width="10.28515625" bestFit="1" customWidth="1"/>
    <col min="6403" max="6404" width="10.28515625" bestFit="1" customWidth="1"/>
    <col min="6405" max="6405" width="12.85546875" bestFit="1" customWidth="1"/>
    <col min="6626" max="6626" width="0" hidden="1" customWidth="1"/>
    <col min="6627" max="6627" width="62.7109375" customWidth="1"/>
    <col min="6628" max="6628" width="12.85546875" bestFit="1" customWidth="1"/>
    <col min="6629" max="6630" width="12.28515625" customWidth="1"/>
    <col min="6631" max="6631" width="12.85546875" bestFit="1" customWidth="1"/>
    <col min="6632" max="6632" width="2.42578125" customWidth="1"/>
    <col min="6633" max="6633" width="3.140625" customWidth="1"/>
    <col min="6634" max="6637" width="12.28515625" customWidth="1"/>
    <col min="6638" max="6638" width="1.7109375" customWidth="1"/>
    <col min="6639" max="6639" width="12.28515625" customWidth="1"/>
    <col min="6640" max="6640" width="4.42578125" customWidth="1"/>
    <col min="6641" max="6643" width="12.28515625" customWidth="1"/>
    <col min="6644" max="6644" width="1.28515625" customWidth="1"/>
    <col min="6645" max="6645" width="12.28515625" customWidth="1"/>
    <col min="6646" max="6646" width="4.42578125" customWidth="1"/>
    <col min="6647" max="6647" width="11.5703125" bestFit="1" customWidth="1"/>
    <col min="6648" max="6648" width="4.42578125" customWidth="1"/>
    <col min="6649" max="6649" width="15" bestFit="1" customWidth="1"/>
    <col min="6650" max="6650" width="3.7109375" customWidth="1"/>
    <col min="6651" max="6651" width="5.7109375" customWidth="1"/>
    <col min="6652" max="6652" width="15" bestFit="1" customWidth="1"/>
    <col min="6654" max="6656" width="10.28515625" bestFit="1" customWidth="1"/>
    <col min="6659" max="6660" width="10.28515625" bestFit="1" customWidth="1"/>
    <col min="6661" max="6661" width="12.85546875" bestFit="1" customWidth="1"/>
    <col min="6882" max="6882" width="0" hidden="1" customWidth="1"/>
    <col min="6883" max="6883" width="62.7109375" customWidth="1"/>
    <col min="6884" max="6884" width="12.85546875" bestFit="1" customWidth="1"/>
    <col min="6885" max="6886" width="12.28515625" customWidth="1"/>
    <col min="6887" max="6887" width="12.85546875" bestFit="1" customWidth="1"/>
    <col min="6888" max="6888" width="2.42578125" customWidth="1"/>
    <col min="6889" max="6889" width="3.140625" customWidth="1"/>
    <col min="6890" max="6893" width="12.28515625" customWidth="1"/>
    <col min="6894" max="6894" width="1.7109375" customWidth="1"/>
    <col min="6895" max="6895" width="12.28515625" customWidth="1"/>
    <col min="6896" max="6896" width="4.42578125" customWidth="1"/>
    <col min="6897" max="6899" width="12.28515625" customWidth="1"/>
    <col min="6900" max="6900" width="1.28515625" customWidth="1"/>
    <col min="6901" max="6901" width="12.28515625" customWidth="1"/>
    <col min="6902" max="6902" width="4.42578125" customWidth="1"/>
    <col min="6903" max="6903" width="11.5703125" bestFit="1" customWidth="1"/>
    <col min="6904" max="6904" width="4.42578125" customWidth="1"/>
    <col min="6905" max="6905" width="15" bestFit="1" customWidth="1"/>
    <col min="6906" max="6906" width="3.7109375" customWidth="1"/>
    <col min="6907" max="6907" width="5.7109375" customWidth="1"/>
    <col min="6908" max="6908" width="15" bestFit="1" customWidth="1"/>
    <col min="6910" max="6912" width="10.28515625" bestFit="1" customWidth="1"/>
    <col min="6915" max="6916" width="10.28515625" bestFit="1" customWidth="1"/>
    <col min="6917" max="6917" width="12.85546875" bestFit="1" customWidth="1"/>
    <col min="7138" max="7138" width="0" hidden="1" customWidth="1"/>
    <col min="7139" max="7139" width="62.7109375" customWidth="1"/>
    <col min="7140" max="7140" width="12.85546875" bestFit="1" customWidth="1"/>
    <col min="7141" max="7142" width="12.28515625" customWidth="1"/>
    <col min="7143" max="7143" width="12.85546875" bestFit="1" customWidth="1"/>
    <col min="7144" max="7144" width="2.42578125" customWidth="1"/>
    <col min="7145" max="7145" width="3.140625" customWidth="1"/>
    <col min="7146" max="7149" width="12.28515625" customWidth="1"/>
    <col min="7150" max="7150" width="1.7109375" customWidth="1"/>
    <col min="7151" max="7151" width="12.28515625" customWidth="1"/>
    <col min="7152" max="7152" width="4.42578125" customWidth="1"/>
    <col min="7153" max="7155" width="12.28515625" customWidth="1"/>
    <col min="7156" max="7156" width="1.28515625" customWidth="1"/>
    <col min="7157" max="7157" width="12.28515625" customWidth="1"/>
    <col min="7158" max="7158" width="4.42578125" customWidth="1"/>
    <col min="7159" max="7159" width="11.5703125" bestFit="1" customWidth="1"/>
    <col min="7160" max="7160" width="4.42578125" customWidth="1"/>
    <col min="7161" max="7161" width="15" bestFit="1" customWidth="1"/>
    <col min="7162" max="7162" width="3.7109375" customWidth="1"/>
    <col min="7163" max="7163" width="5.7109375" customWidth="1"/>
    <col min="7164" max="7164" width="15" bestFit="1" customWidth="1"/>
    <col min="7166" max="7168" width="10.28515625" bestFit="1" customWidth="1"/>
    <col min="7171" max="7172" width="10.28515625" bestFit="1" customWidth="1"/>
    <col min="7173" max="7173" width="12.85546875" bestFit="1" customWidth="1"/>
    <col min="7394" max="7394" width="0" hidden="1" customWidth="1"/>
    <col min="7395" max="7395" width="62.7109375" customWidth="1"/>
    <col min="7396" max="7396" width="12.85546875" bestFit="1" customWidth="1"/>
    <col min="7397" max="7398" width="12.28515625" customWidth="1"/>
    <col min="7399" max="7399" width="12.85546875" bestFit="1" customWidth="1"/>
    <col min="7400" max="7400" width="2.42578125" customWidth="1"/>
    <col min="7401" max="7401" width="3.140625" customWidth="1"/>
    <col min="7402" max="7405" width="12.28515625" customWidth="1"/>
    <col min="7406" max="7406" width="1.7109375" customWidth="1"/>
    <col min="7407" max="7407" width="12.28515625" customWidth="1"/>
    <col min="7408" max="7408" width="4.42578125" customWidth="1"/>
    <col min="7409" max="7411" width="12.28515625" customWidth="1"/>
    <col min="7412" max="7412" width="1.28515625" customWidth="1"/>
    <col min="7413" max="7413" width="12.28515625" customWidth="1"/>
    <col min="7414" max="7414" width="4.42578125" customWidth="1"/>
    <col min="7415" max="7415" width="11.5703125" bestFit="1" customWidth="1"/>
    <col min="7416" max="7416" width="4.42578125" customWidth="1"/>
    <col min="7417" max="7417" width="15" bestFit="1" customWidth="1"/>
    <col min="7418" max="7418" width="3.7109375" customWidth="1"/>
    <col min="7419" max="7419" width="5.7109375" customWidth="1"/>
    <col min="7420" max="7420" width="15" bestFit="1" customWidth="1"/>
    <col min="7422" max="7424" width="10.28515625" bestFit="1" customWidth="1"/>
    <col min="7427" max="7428" width="10.28515625" bestFit="1" customWidth="1"/>
    <col min="7429" max="7429" width="12.85546875" bestFit="1" customWidth="1"/>
    <col min="7650" max="7650" width="0" hidden="1" customWidth="1"/>
    <col min="7651" max="7651" width="62.7109375" customWidth="1"/>
    <col min="7652" max="7652" width="12.85546875" bestFit="1" customWidth="1"/>
    <col min="7653" max="7654" width="12.28515625" customWidth="1"/>
    <col min="7655" max="7655" width="12.85546875" bestFit="1" customWidth="1"/>
    <col min="7656" max="7656" width="2.42578125" customWidth="1"/>
    <col min="7657" max="7657" width="3.140625" customWidth="1"/>
    <col min="7658" max="7661" width="12.28515625" customWidth="1"/>
    <col min="7662" max="7662" width="1.7109375" customWidth="1"/>
    <col min="7663" max="7663" width="12.28515625" customWidth="1"/>
    <col min="7664" max="7664" width="4.42578125" customWidth="1"/>
    <col min="7665" max="7667" width="12.28515625" customWidth="1"/>
    <col min="7668" max="7668" width="1.28515625" customWidth="1"/>
    <col min="7669" max="7669" width="12.28515625" customWidth="1"/>
    <col min="7670" max="7670" width="4.42578125" customWidth="1"/>
    <col min="7671" max="7671" width="11.5703125" bestFit="1" customWidth="1"/>
    <col min="7672" max="7672" width="4.42578125" customWidth="1"/>
    <col min="7673" max="7673" width="15" bestFit="1" customWidth="1"/>
    <col min="7674" max="7674" width="3.7109375" customWidth="1"/>
    <col min="7675" max="7675" width="5.7109375" customWidth="1"/>
    <col min="7676" max="7676" width="15" bestFit="1" customWidth="1"/>
    <col min="7678" max="7680" width="10.28515625" bestFit="1" customWidth="1"/>
    <col min="7683" max="7684" width="10.28515625" bestFit="1" customWidth="1"/>
    <col min="7685" max="7685" width="12.85546875" bestFit="1" customWidth="1"/>
    <col min="7906" max="7906" width="0" hidden="1" customWidth="1"/>
    <col min="7907" max="7907" width="62.7109375" customWidth="1"/>
    <col min="7908" max="7908" width="12.85546875" bestFit="1" customWidth="1"/>
    <col min="7909" max="7910" width="12.28515625" customWidth="1"/>
    <col min="7911" max="7911" width="12.85546875" bestFit="1" customWidth="1"/>
    <col min="7912" max="7912" width="2.42578125" customWidth="1"/>
    <col min="7913" max="7913" width="3.140625" customWidth="1"/>
    <col min="7914" max="7917" width="12.28515625" customWidth="1"/>
    <col min="7918" max="7918" width="1.7109375" customWidth="1"/>
    <col min="7919" max="7919" width="12.28515625" customWidth="1"/>
    <col min="7920" max="7920" width="4.42578125" customWidth="1"/>
    <col min="7921" max="7923" width="12.28515625" customWidth="1"/>
    <col min="7924" max="7924" width="1.28515625" customWidth="1"/>
    <col min="7925" max="7925" width="12.28515625" customWidth="1"/>
    <col min="7926" max="7926" width="4.42578125" customWidth="1"/>
    <col min="7927" max="7927" width="11.5703125" bestFit="1" customWidth="1"/>
    <col min="7928" max="7928" width="4.42578125" customWidth="1"/>
    <col min="7929" max="7929" width="15" bestFit="1" customWidth="1"/>
    <col min="7930" max="7930" width="3.7109375" customWidth="1"/>
    <col min="7931" max="7931" width="5.7109375" customWidth="1"/>
    <col min="7932" max="7932" width="15" bestFit="1" customWidth="1"/>
    <col min="7934" max="7936" width="10.28515625" bestFit="1" customWidth="1"/>
    <col min="7939" max="7940" width="10.28515625" bestFit="1" customWidth="1"/>
    <col min="7941" max="7941" width="12.85546875" bestFit="1" customWidth="1"/>
    <col min="8162" max="8162" width="0" hidden="1" customWidth="1"/>
    <col min="8163" max="8163" width="62.7109375" customWidth="1"/>
    <col min="8164" max="8164" width="12.85546875" bestFit="1" customWidth="1"/>
    <col min="8165" max="8166" width="12.28515625" customWidth="1"/>
    <col min="8167" max="8167" width="12.85546875" bestFit="1" customWidth="1"/>
    <col min="8168" max="8168" width="2.42578125" customWidth="1"/>
    <col min="8169" max="8169" width="3.140625" customWidth="1"/>
    <col min="8170" max="8173" width="12.28515625" customWidth="1"/>
    <col min="8174" max="8174" width="1.7109375" customWidth="1"/>
    <col min="8175" max="8175" width="12.28515625" customWidth="1"/>
    <col min="8176" max="8176" width="4.42578125" customWidth="1"/>
    <col min="8177" max="8179" width="12.28515625" customWidth="1"/>
    <col min="8180" max="8180" width="1.28515625" customWidth="1"/>
    <col min="8181" max="8181" width="12.28515625" customWidth="1"/>
    <col min="8182" max="8182" width="4.42578125" customWidth="1"/>
    <col min="8183" max="8183" width="11.5703125" bestFit="1" customWidth="1"/>
    <col min="8184" max="8184" width="4.42578125" customWidth="1"/>
    <col min="8185" max="8185" width="15" bestFit="1" customWidth="1"/>
    <col min="8186" max="8186" width="3.7109375" customWidth="1"/>
    <col min="8187" max="8187" width="5.7109375" customWidth="1"/>
    <col min="8188" max="8188" width="15" bestFit="1" customWidth="1"/>
    <col min="8190" max="8192" width="10.28515625" bestFit="1" customWidth="1"/>
    <col min="8195" max="8196" width="10.28515625" bestFit="1" customWidth="1"/>
    <col min="8197" max="8197" width="12.85546875" bestFit="1" customWidth="1"/>
    <col min="8418" max="8418" width="0" hidden="1" customWidth="1"/>
    <col min="8419" max="8419" width="62.7109375" customWidth="1"/>
    <col min="8420" max="8420" width="12.85546875" bestFit="1" customWidth="1"/>
    <col min="8421" max="8422" width="12.28515625" customWidth="1"/>
    <col min="8423" max="8423" width="12.85546875" bestFit="1" customWidth="1"/>
    <col min="8424" max="8424" width="2.42578125" customWidth="1"/>
    <col min="8425" max="8425" width="3.140625" customWidth="1"/>
    <col min="8426" max="8429" width="12.28515625" customWidth="1"/>
    <col min="8430" max="8430" width="1.7109375" customWidth="1"/>
    <col min="8431" max="8431" width="12.28515625" customWidth="1"/>
    <col min="8432" max="8432" width="4.42578125" customWidth="1"/>
    <col min="8433" max="8435" width="12.28515625" customWidth="1"/>
    <col min="8436" max="8436" width="1.28515625" customWidth="1"/>
    <col min="8437" max="8437" width="12.28515625" customWidth="1"/>
    <col min="8438" max="8438" width="4.42578125" customWidth="1"/>
    <col min="8439" max="8439" width="11.5703125" bestFit="1" customWidth="1"/>
    <col min="8440" max="8440" width="4.42578125" customWidth="1"/>
    <col min="8441" max="8441" width="15" bestFit="1" customWidth="1"/>
    <col min="8442" max="8442" width="3.7109375" customWidth="1"/>
    <col min="8443" max="8443" width="5.7109375" customWidth="1"/>
    <col min="8444" max="8444" width="15" bestFit="1" customWidth="1"/>
    <col min="8446" max="8448" width="10.28515625" bestFit="1" customWidth="1"/>
    <col min="8451" max="8452" width="10.28515625" bestFit="1" customWidth="1"/>
    <col min="8453" max="8453" width="12.85546875" bestFit="1" customWidth="1"/>
    <col min="8674" max="8674" width="0" hidden="1" customWidth="1"/>
    <col min="8675" max="8675" width="62.7109375" customWidth="1"/>
    <col min="8676" max="8676" width="12.85546875" bestFit="1" customWidth="1"/>
    <col min="8677" max="8678" width="12.28515625" customWidth="1"/>
    <col min="8679" max="8679" width="12.85546875" bestFit="1" customWidth="1"/>
    <col min="8680" max="8680" width="2.42578125" customWidth="1"/>
    <col min="8681" max="8681" width="3.140625" customWidth="1"/>
    <col min="8682" max="8685" width="12.28515625" customWidth="1"/>
    <col min="8686" max="8686" width="1.7109375" customWidth="1"/>
    <col min="8687" max="8687" width="12.28515625" customWidth="1"/>
    <col min="8688" max="8688" width="4.42578125" customWidth="1"/>
    <col min="8689" max="8691" width="12.28515625" customWidth="1"/>
    <col min="8692" max="8692" width="1.28515625" customWidth="1"/>
    <col min="8693" max="8693" width="12.28515625" customWidth="1"/>
    <col min="8694" max="8694" width="4.42578125" customWidth="1"/>
    <col min="8695" max="8695" width="11.5703125" bestFit="1" customWidth="1"/>
    <col min="8696" max="8696" width="4.42578125" customWidth="1"/>
    <col min="8697" max="8697" width="15" bestFit="1" customWidth="1"/>
    <col min="8698" max="8698" width="3.7109375" customWidth="1"/>
    <col min="8699" max="8699" width="5.7109375" customWidth="1"/>
    <col min="8700" max="8700" width="15" bestFit="1" customWidth="1"/>
    <col min="8702" max="8704" width="10.28515625" bestFit="1" customWidth="1"/>
    <col min="8707" max="8708" width="10.28515625" bestFit="1" customWidth="1"/>
    <col min="8709" max="8709" width="12.85546875" bestFit="1" customWidth="1"/>
    <col min="8930" max="8930" width="0" hidden="1" customWidth="1"/>
    <col min="8931" max="8931" width="62.7109375" customWidth="1"/>
    <col min="8932" max="8932" width="12.85546875" bestFit="1" customWidth="1"/>
    <col min="8933" max="8934" width="12.28515625" customWidth="1"/>
    <col min="8935" max="8935" width="12.85546875" bestFit="1" customWidth="1"/>
    <col min="8936" max="8936" width="2.42578125" customWidth="1"/>
    <col min="8937" max="8937" width="3.140625" customWidth="1"/>
    <col min="8938" max="8941" width="12.28515625" customWidth="1"/>
    <col min="8942" max="8942" width="1.7109375" customWidth="1"/>
    <col min="8943" max="8943" width="12.28515625" customWidth="1"/>
    <col min="8944" max="8944" width="4.42578125" customWidth="1"/>
    <col min="8945" max="8947" width="12.28515625" customWidth="1"/>
    <col min="8948" max="8948" width="1.28515625" customWidth="1"/>
    <col min="8949" max="8949" width="12.28515625" customWidth="1"/>
    <col min="8950" max="8950" width="4.42578125" customWidth="1"/>
    <col min="8951" max="8951" width="11.5703125" bestFit="1" customWidth="1"/>
    <col min="8952" max="8952" width="4.42578125" customWidth="1"/>
    <col min="8953" max="8953" width="15" bestFit="1" customWidth="1"/>
    <col min="8954" max="8954" width="3.7109375" customWidth="1"/>
    <col min="8955" max="8955" width="5.7109375" customWidth="1"/>
    <col min="8956" max="8956" width="15" bestFit="1" customWidth="1"/>
    <col min="8958" max="8960" width="10.28515625" bestFit="1" customWidth="1"/>
    <col min="8963" max="8964" width="10.28515625" bestFit="1" customWidth="1"/>
    <col min="8965" max="8965" width="12.85546875" bestFit="1" customWidth="1"/>
    <col min="9186" max="9186" width="0" hidden="1" customWidth="1"/>
    <col min="9187" max="9187" width="62.7109375" customWidth="1"/>
    <col min="9188" max="9188" width="12.85546875" bestFit="1" customWidth="1"/>
    <col min="9189" max="9190" width="12.28515625" customWidth="1"/>
    <col min="9191" max="9191" width="12.85546875" bestFit="1" customWidth="1"/>
    <col min="9192" max="9192" width="2.42578125" customWidth="1"/>
    <col min="9193" max="9193" width="3.140625" customWidth="1"/>
    <col min="9194" max="9197" width="12.28515625" customWidth="1"/>
    <col min="9198" max="9198" width="1.7109375" customWidth="1"/>
    <col min="9199" max="9199" width="12.28515625" customWidth="1"/>
    <col min="9200" max="9200" width="4.42578125" customWidth="1"/>
    <col min="9201" max="9203" width="12.28515625" customWidth="1"/>
    <col min="9204" max="9204" width="1.28515625" customWidth="1"/>
    <col min="9205" max="9205" width="12.28515625" customWidth="1"/>
    <col min="9206" max="9206" width="4.42578125" customWidth="1"/>
    <col min="9207" max="9207" width="11.5703125" bestFit="1" customWidth="1"/>
    <col min="9208" max="9208" width="4.42578125" customWidth="1"/>
    <col min="9209" max="9209" width="15" bestFit="1" customWidth="1"/>
    <col min="9210" max="9210" width="3.7109375" customWidth="1"/>
    <col min="9211" max="9211" width="5.7109375" customWidth="1"/>
    <col min="9212" max="9212" width="15" bestFit="1" customWidth="1"/>
    <col min="9214" max="9216" width="10.28515625" bestFit="1" customWidth="1"/>
    <col min="9219" max="9220" width="10.28515625" bestFit="1" customWidth="1"/>
    <col min="9221" max="9221" width="12.85546875" bestFit="1" customWidth="1"/>
    <col min="9442" max="9442" width="0" hidden="1" customWidth="1"/>
    <col min="9443" max="9443" width="62.7109375" customWidth="1"/>
    <col min="9444" max="9444" width="12.85546875" bestFit="1" customWidth="1"/>
    <col min="9445" max="9446" width="12.28515625" customWidth="1"/>
    <col min="9447" max="9447" width="12.85546875" bestFit="1" customWidth="1"/>
    <col min="9448" max="9448" width="2.42578125" customWidth="1"/>
    <col min="9449" max="9449" width="3.140625" customWidth="1"/>
    <col min="9450" max="9453" width="12.28515625" customWidth="1"/>
    <col min="9454" max="9454" width="1.7109375" customWidth="1"/>
    <col min="9455" max="9455" width="12.28515625" customWidth="1"/>
    <col min="9456" max="9456" width="4.42578125" customWidth="1"/>
    <col min="9457" max="9459" width="12.28515625" customWidth="1"/>
    <col min="9460" max="9460" width="1.28515625" customWidth="1"/>
    <col min="9461" max="9461" width="12.28515625" customWidth="1"/>
    <col min="9462" max="9462" width="4.42578125" customWidth="1"/>
    <col min="9463" max="9463" width="11.5703125" bestFit="1" customWidth="1"/>
    <col min="9464" max="9464" width="4.42578125" customWidth="1"/>
    <col min="9465" max="9465" width="15" bestFit="1" customWidth="1"/>
    <col min="9466" max="9466" width="3.7109375" customWidth="1"/>
    <col min="9467" max="9467" width="5.7109375" customWidth="1"/>
    <col min="9468" max="9468" width="15" bestFit="1" customWidth="1"/>
    <col min="9470" max="9472" width="10.28515625" bestFit="1" customWidth="1"/>
    <col min="9475" max="9476" width="10.28515625" bestFit="1" customWidth="1"/>
    <col min="9477" max="9477" width="12.85546875" bestFit="1" customWidth="1"/>
    <col min="9698" max="9698" width="0" hidden="1" customWidth="1"/>
    <col min="9699" max="9699" width="62.7109375" customWidth="1"/>
    <col min="9700" max="9700" width="12.85546875" bestFit="1" customWidth="1"/>
    <col min="9701" max="9702" width="12.28515625" customWidth="1"/>
    <col min="9703" max="9703" width="12.85546875" bestFit="1" customWidth="1"/>
    <col min="9704" max="9704" width="2.42578125" customWidth="1"/>
    <col min="9705" max="9705" width="3.140625" customWidth="1"/>
    <col min="9706" max="9709" width="12.28515625" customWidth="1"/>
    <col min="9710" max="9710" width="1.7109375" customWidth="1"/>
    <col min="9711" max="9711" width="12.28515625" customWidth="1"/>
    <col min="9712" max="9712" width="4.42578125" customWidth="1"/>
    <col min="9713" max="9715" width="12.28515625" customWidth="1"/>
    <col min="9716" max="9716" width="1.28515625" customWidth="1"/>
    <col min="9717" max="9717" width="12.28515625" customWidth="1"/>
    <col min="9718" max="9718" width="4.42578125" customWidth="1"/>
    <col min="9719" max="9719" width="11.5703125" bestFit="1" customWidth="1"/>
    <col min="9720" max="9720" width="4.42578125" customWidth="1"/>
    <col min="9721" max="9721" width="15" bestFit="1" customWidth="1"/>
    <col min="9722" max="9722" width="3.7109375" customWidth="1"/>
    <col min="9723" max="9723" width="5.7109375" customWidth="1"/>
    <col min="9724" max="9724" width="15" bestFit="1" customWidth="1"/>
    <col min="9726" max="9728" width="10.28515625" bestFit="1" customWidth="1"/>
    <col min="9731" max="9732" width="10.28515625" bestFit="1" customWidth="1"/>
    <col min="9733" max="9733" width="12.85546875" bestFit="1" customWidth="1"/>
    <col min="9954" max="9954" width="0" hidden="1" customWidth="1"/>
    <col min="9955" max="9955" width="62.7109375" customWidth="1"/>
    <col min="9956" max="9956" width="12.85546875" bestFit="1" customWidth="1"/>
    <col min="9957" max="9958" width="12.28515625" customWidth="1"/>
    <col min="9959" max="9959" width="12.85546875" bestFit="1" customWidth="1"/>
    <col min="9960" max="9960" width="2.42578125" customWidth="1"/>
    <col min="9961" max="9961" width="3.140625" customWidth="1"/>
    <col min="9962" max="9965" width="12.28515625" customWidth="1"/>
    <col min="9966" max="9966" width="1.7109375" customWidth="1"/>
    <col min="9967" max="9967" width="12.28515625" customWidth="1"/>
    <col min="9968" max="9968" width="4.42578125" customWidth="1"/>
    <col min="9969" max="9971" width="12.28515625" customWidth="1"/>
    <col min="9972" max="9972" width="1.28515625" customWidth="1"/>
    <col min="9973" max="9973" width="12.28515625" customWidth="1"/>
    <col min="9974" max="9974" width="4.42578125" customWidth="1"/>
    <col min="9975" max="9975" width="11.5703125" bestFit="1" customWidth="1"/>
    <col min="9976" max="9976" width="4.42578125" customWidth="1"/>
    <col min="9977" max="9977" width="15" bestFit="1" customWidth="1"/>
    <col min="9978" max="9978" width="3.7109375" customWidth="1"/>
    <col min="9979" max="9979" width="5.7109375" customWidth="1"/>
    <col min="9980" max="9980" width="15" bestFit="1" customWidth="1"/>
    <col min="9982" max="9984" width="10.28515625" bestFit="1" customWidth="1"/>
    <col min="9987" max="9988" width="10.28515625" bestFit="1" customWidth="1"/>
    <col min="9989" max="9989" width="12.85546875" bestFit="1" customWidth="1"/>
    <col min="10210" max="10210" width="0" hidden="1" customWidth="1"/>
    <col min="10211" max="10211" width="62.7109375" customWidth="1"/>
    <col min="10212" max="10212" width="12.85546875" bestFit="1" customWidth="1"/>
    <col min="10213" max="10214" width="12.28515625" customWidth="1"/>
    <col min="10215" max="10215" width="12.85546875" bestFit="1" customWidth="1"/>
    <col min="10216" max="10216" width="2.42578125" customWidth="1"/>
    <col min="10217" max="10217" width="3.140625" customWidth="1"/>
    <col min="10218" max="10221" width="12.28515625" customWidth="1"/>
    <col min="10222" max="10222" width="1.7109375" customWidth="1"/>
    <col min="10223" max="10223" width="12.28515625" customWidth="1"/>
    <col min="10224" max="10224" width="4.42578125" customWidth="1"/>
    <col min="10225" max="10227" width="12.28515625" customWidth="1"/>
    <col min="10228" max="10228" width="1.28515625" customWidth="1"/>
    <col min="10229" max="10229" width="12.28515625" customWidth="1"/>
    <col min="10230" max="10230" width="4.42578125" customWidth="1"/>
    <col min="10231" max="10231" width="11.5703125" bestFit="1" customWidth="1"/>
    <col min="10232" max="10232" width="4.42578125" customWidth="1"/>
    <col min="10233" max="10233" width="15" bestFit="1" customWidth="1"/>
    <col min="10234" max="10234" width="3.7109375" customWidth="1"/>
    <col min="10235" max="10235" width="5.7109375" customWidth="1"/>
    <col min="10236" max="10236" width="15" bestFit="1" customWidth="1"/>
    <col min="10238" max="10240" width="10.28515625" bestFit="1" customWidth="1"/>
    <col min="10243" max="10244" width="10.28515625" bestFit="1" customWidth="1"/>
    <col min="10245" max="10245" width="12.85546875" bestFit="1" customWidth="1"/>
    <col min="10466" max="10466" width="0" hidden="1" customWidth="1"/>
    <col min="10467" max="10467" width="62.7109375" customWidth="1"/>
    <col min="10468" max="10468" width="12.85546875" bestFit="1" customWidth="1"/>
    <col min="10469" max="10470" width="12.28515625" customWidth="1"/>
    <col min="10471" max="10471" width="12.85546875" bestFit="1" customWidth="1"/>
    <col min="10472" max="10472" width="2.42578125" customWidth="1"/>
    <col min="10473" max="10473" width="3.140625" customWidth="1"/>
    <col min="10474" max="10477" width="12.28515625" customWidth="1"/>
    <col min="10478" max="10478" width="1.7109375" customWidth="1"/>
    <col min="10479" max="10479" width="12.28515625" customWidth="1"/>
    <col min="10480" max="10480" width="4.42578125" customWidth="1"/>
    <col min="10481" max="10483" width="12.28515625" customWidth="1"/>
    <col min="10484" max="10484" width="1.28515625" customWidth="1"/>
    <col min="10485" max="10485" width="12.28515625" customWidth="1"/>
    <col min="10486" max="10486" width="4.42578125" customWidth="1"/>
    <col min="10487" max="10487" width="11.5703125" bestFit="1" customWidth="1"/>
    <col min="10488" max="10488" width="4.42578125" customWidth="1"/>
    <col min="10489" max="10489" width="15" bestFit="1" customWidth="1"/>
    <col min="10490" max="10490" width="3.7109375" customWidth="1"/>
    <col min="10491" max="10491" width="5.7109375" customWidth="1"/>
    <col min="10492" max="10492" width="15" bestFit="1" customWidth="1"/>
    <col min="10494" max="10496" width="10.28515625" bestFit="1" customWidth="1"/>
    <col min="10499" max="10500" width="10.28515625" bestFit="1" customWidth="1"/>
    <col min="10501" max="10501" width="12.85546875" bestFit="1" customWidth="1"/>
    <col min="10722" max="10722" width="0" hidden="1" customWidth="1"/>
    <col min="10723" max="10723" width="62.7109375" customWidth="1"/>
    <col min="10724" max="10724" width="12.85546875" bestFit="1" customWidth="1"/>
    <col min="10725" max="10726" width="12.28515625" customWidth="1"/>
    <col min="10727" max="10727" width="12.85546875" bestFit="1" customWidth="1"/>
    <col min="10728" max="10728" width="2.42578125" customWidth="1"/>
    <col min="10729" max="10729" width="3.140625" customWidth="1"/>
    <col min="10730" max="10733" width="12.28515625" customWidth="1"/>
    <col min="10734" max="10734" width="1.7109375" customWidth="1"/>
    <col min="10735" max="10735" width="12.28515625" customWidth="1"/>
    <col min="10736" max="10736" width="4.42578125" customWidth="1"/>
    <col min="10737" max="10739" width="12.28515625" customWidth="1"/>
    <col min="10740" max="10740" width="1.28515625" customWidth="1"/>
    <col min="10741" max="10741" width="12.28515625" customWidth="1"/>
    <col min="10742" max="10742" width="4.42578125" customWidth="1"/>
    <col min="10743" max="10743" width="11.5703125" bestFit="1" customWidth="1"/>
    <col min="10744" max="10744" width="4.42578125" customWidth="1"/>
    <col min="10745" max="10745" width="15" bestFit="1" customWidth="1"/>
    <col min="10746" max="10746" width="3.7109375" customWidth="1"/>
    <col min="10747" max="10747" width="5.7109375" customWidth="1"/>
    <col min="10748" max="10748" width="15" bestFit="1" customWidth="1"/>
    <col min="10750" max="10752" width="10.28515625" bestFit="1" customWidth="1"/>
    <col min="10755" max="10756" width="10.28515625" bestFit="1" customWidth="1"/>
    <col min="10757" max="10757" width="12.85546875" bestFit="1" customWidth="1"/>
    <col min="10978" max="10978" width="0" hidden="1" customWidth="1"/>
    <col min="10979" max="10979" width="62.7109375" customWidth="1"/>
    <col min="10980" max="10980" width="12.85546875" bestFit="1" customWidth="1"/>
    <col min="10981" max="10982" width="12.28515625" customWidth="1"/>
    <col min="10983" max="10983" width="12.85546875" bestFit="1" customWidth="1"/>
    <col min="10984" max="10984" width="2.42578125" customWidth="1"/>
    <col min="10985" max="10985" width="3.140625" customWidth="1"/>
    <col min="10986" max="10989" width="12.28515625" customWidth="1"/>
    <col min="10990" max="10990" width="1.7109375" customWidth="1"/>
    <col min="10991" max="10991" width="12.28515625" customWidth="1"/>
    <col min="10992" max="10992" width="4.42578125" customWidth="1"/>
    <col min="10993" max="10995" width="12.28515625" customWidth="1"/>
    <col min="10996" max="10996" width="1.28515625" customWidth="1"/>
    <col min="10997" max="10997" width="12.28515625" customWidth="1"/>
    <col min="10998" max="10998" width="4.42578125" customWidth="1"/>
    <col min="10999" max="10999" width="11.5703125" bestFit="1" customWidth="1"/>
    <col min="11000" max="11000" width="4.42578125" customWidth="1"/>
    <col min="11001" max="11001" width="15" bestFit="1" customWidth="1"/>
    <col min="11002" max="11002" width="3.7109375" customWidth="1"/>
    <col min="11003" max="11003" width="5.7109375" customWidth="1"/>
    <col min="11004" max="11004" width="15" bestFit="1" customWidth="1"/>
    <col min="11006" max="11008" width="10.28515625" bestFit="1" customWidth="1"/>
    <col min="11011" max="11012" width="10.28515625" bestFit="1" customWidth="1"/>
    <col min="11013" max="11013" width="12.85546875" bestFit="1" customWidth="1"/>
    <col min="11234" max="11234" width="0" hidden="1" customWidth="1"/>
    <col min="11235" max="11235" width="62.7109375" customWidth="1"/>
    <col min="11236" max="11236" width="12.85546875" bestFit="1" customWidth="1"/>
    <col min="11237" max="11238" width="12.28515625" customWidth="1"/>
    <col min="11239" max="11239" width="12.85546875" bestFit="1" customWidth="1"/>
    <col min="11240" max="11240" width="2.42578125" customWidth="1"/>
    <col min="11241" max="11241" width="3.140625" customWidth="1"/>
    <col min="11242" max="11245" width="12.28515625" customWidth="1"/>
    <col min="11246" max="11246" width="1.7109375" customWidth="1"/>
    <col min="11247" max="11247" width="12.28515625" customWidth="1"/>
    <col min="11248" max="11248" width="4.42578125" customWidth="1"/>
    <col min="11249" max="11251" width="12.28515625" customWidth="1"/>
    <col min="11252" max="11252" width="1.28515625" customWidth="1"/>
    <col min="11253" max="11253" width="12.28515625" customWidth="1"/>
    <col min="11254" max="11254" width="4.42578125" customWidth="1"/>
    <col min="11255" max="11255" width="11.5703125" bestFit="1" customWidth="1"/>
    <col min="11256" max="11256" width="4.42578125" customWidth="1"/>
    <col min="11257" max="11257" width="15" bestFit="1" customWidth="1"/>
    <col min="11258" max="11258" width="3.7109375" customWidth="1"/>
    <col min="11259" max="11259" width="5.7109375" customWidth="1"/>
    <col min="11260" max="11260" width="15" bestFit="1" customWidth="1"/>
    <col min="11262" max="11264" width="10.28515625" bestFit="1" customWidth="1"/>
    <col min="11267" max="11268" width="10.28515625" bestFit="1" customWidth="1"/>
    <col min="11269" max="11269" width="12.85546875" bestFit="1" customWidth="1"/>
    <col min="11490" max="11490" width="0" hidden="1" customWidth="1"/>
    <col min="11491" max="11491" width="62.7109375" customWidth="1"/>
    <col min="11492" max="11492" width="12.85546875" bestFit="1" customWidth="1"/>
    <col min="11493" max="11494" width="12.28515625" customWidth="1"/>
    <col min="11495" max="11495" width="12.85546875" bestFit="1" customWidth="1"/>
    <col min="11496" max="11496" width="2.42578125" customWidth="1"/>
    <col min="11497" max="11497" width="3.140625" customWidth="1"/>
    <col min="11498" max="11501" width="12.28515625" customWidth="1"/>
    <col min="11502" max="11502" width="1.7109375" customWidth="1"/>
    <col min="11503" max="11503" width="12.28515625" customWidth="1"/>
    <col min="11504" max="11504" width="4.42578125" customWidth="1"/>
    <col min="11505" max="11507" width="12.28515625" customWidth="1"/>
    <col min="11508" max="11508" width="1.28515625" customWidth="1"/>
    <col min="11509" max="11509" width="12.28515625" customWidth="1"/>
    <col min="11510" max="11510" width="4.42578125" customWidth="1"/>
    <col min="11511" max="11511" width="11.5703125" bestFit="1" customWidth="1"/>
    <col min="11512" max="11512" width="4.42578125" customWidth="1"/>
    <col min="11513" max="11513" width="15" bestFit="1" customWidth="1"/>
    <col min="11514" max="11514" width="3.7109375" customWidth="1"/>
    <col min="11515" max="11515" width="5.7109375" customWidth="1"/>
    <col min="11516" max="11516" width="15" bestFit="1" customWidth="1"/>
    <col min="11518" max="11520" width="10.28515625" bestFit="1" customWidth="1"/>
    <col min="11523" max="11524" width="10.28515625" bestFit="1" customWidth="1"/>
    <col min="11525" max="11525" width="12.85546875" bestFit="1" customWidth="1"/>
    <col min="11746" max="11746" width="0" hidden="1" customWidth="1"/>
    <col min="11747" max="11747" width="62.7109375" customWidth="1"/>
    <col min="11748" max="11748" width="12.85546875" bestFit="1" customWidth="1"/>
    <col min="11749" max="11750" width="12.28515625" customWidth="1"/>
    <col min="11751" max="11751" width="12.85546875" bestFit="1" customWidth="1"/>
    <col min="11752" max="11752" width="2.42578125" customWidth="1"/>
    <col min="11753" max="11753" width="3.140625" customWidth="1"/>
    <col min="11754" max="11757" width="12.28515625" customWidth="1"/>
    <col min="11758" max="11758" width="1.7109375" customWidth="1"/>
    <col min="11759" max="11759" width="12.28515625" customWidth="1"/>
    <col min="11760" max="11760" width="4.42578125" customWidth="1"/>
    <col min="11761" max="11763" width="12.28515625" customWidth="1"/>
    <col min="11764" max="11764" width="1.28515625" customWidth="1"/>
    <col min="11765" max="11765" width="12.28515625" customWidth="1"/>
    <col min="11766" max="11766" width="4.42578125" customWidth="1"/>
    <col min="11767" max="11767" width="11.5703125" bestFit="1" customWidth="1"/>
    <col min="11768" max="11768" width="4.42578125" customWidth="1"/>
    <col min="11769" max="11769" width="15" bestFit="1" customWidth="1"/>
    <col min="11770" max="11770" width="3.7109375" customWidth="1"/>
    <col min="11771" max="11771" width="5.7109375" customWidth="1"/>
    <col min="11772" max="11772" width="15" bestFit="1" customWidth="1"/>
    <col min="11774" max="11776" width="10.28515625" bestFit="1" customWidth="1"/>
    <col min="11779" max="11780" width="10.28515625" bestFit="1" customWidth="1"/>
    <col min="11781" max="11781" width="12.85546875" bestFit="1" customWidth="1"/>
    <col min="12002" max="12002" width="0" hidden="1" customWidth="1"/>
    <col min="12003" max="12003" width="62.7109375" customWidth="1"/>
    <col min="12004" max="12004" width="12.85546875" bestFit="1" customWidth="1"/>
    <col min="12005" max="12006" width="12.28515625" customWidth="1"/>
    <col min="12007" max="12007" width="12.85546875" bestFit="1" customWidth="1"/>
    <col min="12008" max="12008" width="2.42578125" customWidth="1"/>
    <col min="12009" max="12009" width="3.140625" customWidth="1"/>
    <col min="12010" max="12013" width="12.28515625" customWidth="1"/>
    <col min="12014" max="12014" width="1.7109375" customWidth="1"/>
    <col min="12015" max="12015" width="12.28515625" customWidth="1"/>
    <col min="12016" max="12016" width="4.42578125" customWidth="1"/>
    <col min="12017" max="12019" width="12.28515625" customWidth="1"/>
    <col min="12020" max="12020" width="1.28515625" customWidth="1"/>
    <col min="12021" max="12021" width="12.28515625" customWidth="1"/>
    <col min="12022" max="12022" width="4.42578125" customWidth="1"/>
    <col min="12023" max="12023" width="11.5703125" bestFit="1" customWidth="1"/>
    <col min="12024" max="12024" width="4.42578125" customWidth="1"/>
    <col min="12025" max="12025" width="15" bestFit="1" customWidth="1"/>
    <col min="12026" max="12026" width="3.7109375" customWidth="1"/>
    <col min="12027" max="12027" width="5.7109375" customWidth="1"/>
    <col min="12028" max="12028" width="15" bestFit="1" customWidth="1"/>
    <col min="12030" max="12032" width="10.28515625" bestFit="1" customWidth="1"/>
    <col min="12035" max="12036" width="10.28515625" bestFit="1" customWidth="1"/>
    <col min="12037" max="12037" width="12.85546875" bestFit="1" customWidth="1"/>
    <col min="12258" max="12258" width="0" hidden="1" customWidth="1"/>
    <col min="12259" max="12259" width="62.7109375" customWidth="1"/>
    <col min="12260" max="12260" width="12.85546875" bestFit="1" customWidth="1"/>
    <col min="12261" max="12262" width="12.28515625" customWidth="1"/>
    <col min="12263" max="12263" width="12.85546875" bestFit="1" customWidth="1"/>
    <col min="12264" max="12264" width="2.42578125" customWidth="1"/>
    <col min="12265" max="12265" width="3.140625" customWidth="1"/>
    <col min="12266" max="12269" width="12.28515625" customWidth="1"/>
    <col min="12270" max="12270" width="1.7109375" customWidth="1"/>
    <col min="12271" max="12271" width="12.28515625" customWidth="1"/>
    <col min="12272" max="12272" width="4.42578125" customWidth="1"/>
    <col min="12273" max="12275" width="12.28515625" customWidth="1"/>
    <col min="12276" max="12276" width="1.28515625" customWidth="1"/>
    <col min="12277" max="12277" width="12.28515625" customWidth="1"/>
    <col min="12278" max="12278" width="4.42578125" customWidth="1"/>
    <col min="12279" max="12279" width="11.5703125" bestFit="1" customWidth="1"/>
    <col min="12280" max="12280" width="4.42578125" customWidth="1"/>
    <col min="12281" max="12281" width="15" bestFit="1" customWidth="1"/>
    <col min="12282" max="12282" width="3.7109375" customWidth="1"/>
    <col min="12283" max="12283" width="5.7109375" customWidth="1"/>
    <col min="12284" max="12284" width="15" bestFit="1" customWidth="1"/>
    <col min="12286" max="12288" width="10.28515625" bestFit="1" customWidth="1"/>
    <col min="12291" max="12292" width="10.28515625" bestFit="1" customWidth="1"/>
    <col min="12293" max="12293" width="12.85546875" bestFit="1" customWidth="1"/>
    <col min="12514" max="12514" width="0" hidden="1" customWidth="1"/>
    <col min="12515" max="12515" width="62.7109375" customWidth="1"/>
    <col min="12516" max="12516" width="12.85546875" bestFit="1" customWidth="1"/>
    <col min="12517" max="12518" width="12.28515625" customWidth="1"/>
    <col min="12519" max="12519" width="12.85546875" bestFit="1" customWidth="1"/>
    <col min="12520" max="12520" width="2.42578125" customWidth="1"/>
    <col min="12521" max="12521" width="3.140625" customWidth="1"/>
    <col min="12522" max="12525" width="12.28515625" customWidth="1"/>
    <col min="12526" max="12526" width="1.7109375" customWidth="1"/>
    <col min="12527" max="12527" width="12.28515625" customWidth="1"/>
    <col min="12528" max="12528" width="4.42578125" customWidth="1"/>
    <col min="12529" max="12531" width="12.28515625" customWidth="1"/>
    <col min="12532" max="12532" width="1.28515625" customWidth="1"/>
    <col min="12533" max="12533" width="12.28515625" customWidth="1"/>
    <col min="12534" max="12534" width="4.42578125" customWidth="1"/>
    <col min="12535" max="12535" width="11.5703125" bestFit="1" customWidth="1"/>
    <col min="12536" max="12536" width="4.42578125" customWidth="1"/>
    <col min="12537" max="12537" width="15" bestFit="1" customWidth="1"/>
    <col min="12538" max="12538" width="3.7109375" customWidth="1"/>
    <col min="12539" max="12539" width="5.7109375" customWidth="1"/>
    <col min="12540" max="12540" width="15" bestFit="1" customWidth="1"/>
    <col min="12542" max="12544" width="10.28515625" bestFit="1" customWidth="1"/>
    <col min="12547" max="12548" width="10.28515625" bestFit="1" customWidth="1"/>
    <col min="12549" max="12549" width="12.85546875" bestFit="1" customWidth="1"/>
    <col min="12770" max="12770" width="0" hidden="1" customWidth="1"/>
    <col min="12771" max="12771" width="62.7109375" customWidth="1"/>
    <col min="12772" max="12772" width="12.85546875" bestFit="1" customWidth="1"/>
    <col min="12773" max="12774" width="12.28515625" customWidth="1"/>
    <col min="12775" max="12775" width="12.85546875" bestFit="1" customWidth="1"/>
    <col min="12776" max="12776" width="2.42578125" customWidth="1"/>
    <col min="12777" max="12777" width="3.140625" customWidth="1"/>
    <col min="12778" max="12781" width="12.28515625" customWidth="1"/>
    <col min="12782" max="12782" width="1.7109375" customWidth="1"/>
    <col min="12783" max="12783" width="12.28515625" customWidth="1"/>
    <col min="12784" max="12784" width="4.42578125" customWidth="1"/>
    <col min="12785" max="12787" width="12.28515625" customWidth="1"/>
    <col min="12788" max="12788" width="1.28515625" customWidth="1"/>
    <col min="12789" max="12789" width="12.28515625" customWidth="1"/>
    <col min="12790" max="12790" width="4.42578125" customWidth="1"/>
    <col min="12791" max="12791" width="11.5703125" bestFit="1" customWidth="1"/>
    <col min="12792" max="12792" width="4.42578125" customWidth="1"/>
    <col min="12793" max="12793" width="15" bestFit="1" customWidth="1"/>
    <col min="12794" max="12794" width="3.7109375" customWidth="1"/>
    <col min="12795" max="12795" width="5.7109375" customWidth="1"/>
    <col min="12796" max="12796" width="15" bestFit="1" customWidth="1"/>
    <col min="12798" max="12800" width="10.28515625" bestFit="1" customWidth="1"/>
    <col min="12803" max="12804" width="10.28515625" bestFit="1" customWidth="1"/>
    <col min="12805" max="12805" width="12.85546875" bestFit="1" customWidth="1"/>
    <col min="13026" max="13026" width="0" hidden="1" customWidth="1"/>
    <col min="13027" max="13027" width="62.7109375" customWidth="1"/>
    <col min="13028" max="13028" width="12.85546875" bestFit="1" customWidth="1"/>
    <col min="13029" max="13030" width="12.28515625" customWidth="1"/>
    <col min="13031" max="13031" width="12.85546875" bestFit="1" customWidth="1"/>
    <col min="13032" max="13032" width="2.42578125" customWidth="1"/>
    <col min="13033" max="13033" width="3.140625" customWidth="1"/>
    <col min="13034" max="13037" width="12.28515625" customWidth="1"/>
    <col min="13038" max="13038" width="1.7109375" customWidth="1"/>
    <col min="13039" max="13039" width="12.28515625" customWidth="1"/>
    <col min="13040" max="13040" width="4.42578125" customWidth="1"/>
    <col min="13041" max="13043" width="12.28515625" customWidth="1"/>
    <col min="13044" max="13044" width="1.28515625" customWidth="1"/>
    <col min="13045" max="13045" width="12.28515625" customWidth="1"/>
    <col min="13046" max="13046" width="4.42578125" customWidth="1"/>
    <col min="13047" max="13047" width="11.5703125" bestFit="1" customWidth="1"/>
    <col min="13048" max="13048" width="4.42578125" customWidth="1"/>
    <col min="13049" max="13049" width="15" bestFit="1" customWidth="1"/>
    <col min="13050" max="13050" width="3.7109375" customWidth="1"/>
    <col min="13051" max="13051" width="5.7109375" customWidth="1"/>
    <col min="13052" max="13052" width="15" bestFit="1" customWidth="1"/>
    <col min="13054" max="13056" width="10.28515625" bestFit="1" customWidth="1"/>
    <col min="13059" max="13060" width="10.28515625" bestFit="1" customWidth="1"/>
    <col min="13061" max="13061" width="12.85546875" bestFit="1" customWidth="1"/>
    <col min="13282" max="13282" width="0" hidden="1" customWidth="1"/>
    <col min="13283" max="13283" width="62.7109375" customWidth="1"/>
    <col min="13284" max="13284" width="12.85546875" bestFit="1" customWidth="1"/>
    <col min="13285" max="13286" width="12.28515625" customWidth="1"/>
    <col min="13287" max="13287" width="12.85546875" bestFit="1" customWidth="1"/>
    <col min="13288" max="13288" width="2.42578125" customWidth="1"/>
    <col min="13289" max="13289" width="3.140625" customWidth="1"/>
    <col min="13290" max="13293" width="12.28515625" customWidth="1"/>
    <col min="13294" max="13294" width="1.7109375" customWidth="1"/>
    <col min="13295" max="13295" width="12.28515625" customWidth="1"/>
    <col min="13296" max="13296" width="4.42578125" customWidth="1"/>
    <col min="13297" max="13299" width="12.28515625" customWidth="1"/>
    <col min="13300" max="13300" width="1.28515625" customWidth="1"/>
    <col min="13301" max="13301" width="12.28515625" customWidth="1"/>
    <col min="13302" max="13302" width="4.42578125" customWidth="1"/>
    <col min="13303" max="13303" width="11.5703125" bestFit="1" customWidth="1"/>
    <col min="13304" max="13304" width="4.42578125" customWidth="1"/>
    <col min="13305" max="13305" width="15" bestFit="1" customWidth="1"/>
    <col min="13306" max="13306" width="3.7109375" customWidth="1"/>
    <col min="13307" max="13307" width="5.7109375" customWidth="1"/>
    <col min="13308" max="13308" width="15" bestFit="1" customWidth="1"/>
    <col min="13310" max="13312" width="10.28515625" bestFit="1" customWidth="1"/>
    <col min="13315" max="13316" width="10.28515625" bestFit="1" customWidth="1"/>
    <col min="13317" max="13317" width="12.85546875" bestFit="1" customWidth="1"/>
    <col min="13538" max="13538" width="0" hidden="1" customWidth="1"/>
    <col min="13539" max="13539" width="62.7109375" customWidth="1"/>
    <col min="13540" max="13540" width="12.85546875" bestFit="1" customWidth="1"/>
    <col min="13541" max="13542" width="12.28515625" customWidth="1"/>
    <col min="13543" max="13543" width="12.85546875" bestFit="1" customWidth="1"/>
    <col min="13544" max="13544" width="2.42578125" customWidth="1"/>
    <col min="13545" max="13545" width="3.140625" customWidth="1"/>
    <col min="13546" max="13549" width="12.28515625" customWidth="1"/>
    <col min="13550" max="13550" width="1.7109375" customWidth="1"/>
    <col min="13551" max="13551" width="12.28515625" customWidth="1"/>
    <col min="13552" max="13552" width="4.42578125" customWidth="1"/>
    <col min="13553" max="13555" width="12.28515625" customWidth="1"/>
    <col min="13556" max="13556" width="1.28515625" customWidth="1"/>
    <col min="13557" max="13557" width="12.28515625" customWidth="1"/>
    <col min="13558" max="13558" width="4.42578125" customWidth="1"/>
    <col min="13559" max="13559" width="11.5703125" bestFit="1" customWidth="1"/>
    <col min="13560" max="13560" width="4.42578125" customWidth="1"/>
    <col min="13561" max="13561" width="15" bestFit="1" customWidth="1"/>
    <col min="13562" max="13562" width="3.7109375" customWidth="1"/>
    <col min="13563" max="13563" width="5.7109375" customWidth="1"/>
    <col min="13564" max="13564" width="15" bestFit="1" customWidth="1"/>
    <col min="13566" max="13568" width="10.28515625" bestFit="1" customWidth="1"/>
    <col min="13571" max="13572" width="10.28515625" bestFit="1" customWidth="1"/>
    <col min="13573" max="13573" width="12.85546875" bestFit="1" customWidth="1"/>
    <col min="13794" max="13794" width="0" hidden="1" customWidth="1"/>
    <col min="13795" max="13795" width="62.7109375" customWidth="1"/>
    <col min="13796" max="13796" width="12.85546875" bestFit="1" customWidth="1"/>
    <col min="13797" max="13798" width="12.28515625" customWidth="1"/>
    <col min="13799" max="13799" width="12.85546875" bestFit="1" customWidth="1"/>
    <col min="13800" max="13800" width="2.42578125" customWidth="1"/>
    <col min="13801" max="13801" width="3.140625" customWidth="1"/>
    <col min="13802" max="13805" width="12.28515625" customWidth="1"/>
    <col min="13806" max="13806" width="1.7109375" customWidth="1"/>
    <col min="13807" max="13807" width="12.28515625" customWidth="1"/>
    <col min="13808" max="13808" width="4.42578125" customWidth="1"/>
    <col min="13809" max="13811" width="12.28515625" customWidth="1"/>
    <col min="13812" max="13812" width="1.28515625" customWidth="1"/>
    <col min="13813" max="13813" width="12.28515625" customWidth="1"/>
    <col min="13814" max="13814" width="4.42578125" customWidth="1"/>
    <col min="13815" max="13815" width="11.5703125" bestFit="1" customWidth="1"/>
    <col min="13816" max="13816" width="4.42578125" customWidth="1"/>
    <col min="13817" max="13817" width="15" bestFit="1" customWidth="1"/>
    <col min="13818" max="13818" width="3.7109375" customWidth="1"/>
    <col min="13819" max="13819" width="5.7109375" customWidth="1"/>
    <col min="13820" max="13820" width="15" bestFit="1" customWidth="1"/>
    <col min="13822" max="13824" width="10.28515625" bestFit="1" customWidth="1"/>
    <col min="13827" max="13828" width="10.28515625" bestFit="1" customWidth="1"/>
    <col min="13829" max="13829" width="12.85546875" bestFit="1" customWidth="1"/>
    <col min="14050" max="14050" width="0" hidden="1" customWidth="1"/>
    <col min="14051" max="14051" width="62.7109375" customWidth="1"/>
    <col min="14052" max="14052" width="12.85546875" bestFit="1" customWidth="1"/>
    <col min="14053" max="14054" width="12.28515625" customWidth="1"/>
    <col min="14055" max="14055" width="12.85546875" bestFit="1" customWidth="1"/>
    <col min="14056" max="14056" width="2.42578125" customWidth="1"/>
    <col min="14057" max="14057" width="3.140625" customWidth="1"/>
    <col min="14058" max="14061" width="12.28515625" customWidth="1"/>
    <col min="14062" max="14062" width="1.7109375" customWidth="1"/>
    <col min="14063" max="14063" width="12.28515625" customWidth="1"/>
    <col min="14064" max="14064" width="4.42578125" customWidth="1"/>
    <col min="14065" max="14067" width="12.28515625" customWidth="1"/>
    <col min="14068" max="14068" width="1.28515625" customWidth="1"/>
    <col min="14069" max="14069" width="12.28515625" customWidth="1"/>
    <col min="14070" max="14070" width="4.42578125" customWidth="1"/>
    <col min="14071" max="14071" width="11.5703125" bestFit="1" customWidth="1"/>
    <col min="14072" max="14072" width="4.42578125" customWidth="1"/>
    <col min="14073" max="14073" width="15" bestFit="1" customWidth="1"/>
    <col min="14074" max="14074" width="3.7109375" customWidth="1"/>
    <col min="14075" max="14075" width="5.7109375" customWidth="1"/>
    <col min="14076" max="14076" width="15" bestFit="1" customWidth="1"/>
    <col min="14078" max="14080" width="10.28515625" bestFit="1" customWidth="1"/>
    <col min="14083" max="14084" width="10.28515625" bestFit="1" customWidth="1"/>
    <col min="14085" max="14085" width="12.85546875" bestFit="1" customWidth="1"/>
    <col min="14306" max="14306" width="0" hidden="1" customWidth="1"/>
    <col min="14307" max="14307" width="62.7109375" customWidth="1"/>
    <col min="14308" max="14308" width="12.85546875" bestFit="1" customWidth="1"/>
    <col min="14309" max="14310" width="12.28515625" customWidth="1"/>
    <col min="14311" max="14311" width="12.85546875" bestFit="1" customWidth="1"/>
    <col min="14312" max="14312" width="2.42578125" customWidth="1"/>
    <col min="14313" max="14313" width="3.140625" customWidth="1"/>
    <col min="14314" max="14317" width="12.28515625" customWidth="1"/>
    <col min="14318" max="14318" width="1.7109375" customWidth="1"/>
    <col min="14319" max="14319" width="12.28515625" customWidth="1"/>
    <col min="14320" max="14320" width="4.42578125" customWidth="1"/>
    <col min="14321" max="14323" width="12.28515625" customWidth="1"/>
    <col min="14324" max="14324" width="1.28515625" customWidth="1"/>
    <col min="14325" max="14325" width="12.28515625" customWidth="1"/>
    <col min="14326" max="14326" width="4.42578125" customWidth="1"/>
    <col min="14327" max="14327" width="11.5703125" bestFit="1" customWidth="1"/>
    <col min="14328" max="14328" width="4.42578125" customWidth="1"/>
    <col min="14329" max="14329" width="15" bestFit="1" customWidth="1"/>
    <col min="14330" max="14330" width="3.7109375" customWidth="1"/>
    <col min="14331" max="14331" width="5.7109375" customWidth="1"/>
    <col min="14332" max="14332" width="15" bestFit="1" customWidth="1"/>
    <col min="14334" max="14336" width="10.28515625" bestFit="1" customWidth="1"/>
    <col min="14339" max="14340" width="10.28515625" bestFit="1" customWidth="1"/>
    <col min="14341" max="14341" width="12.85546875" bestFit="1" customWidth="1"/>
    <col min="14562" max="14562" width="0" hidden="1" customWidth="1"/>
    <col min="14563" max="14563" width="62.7109375" customWidth="1"/>
    <col min="14564" max="14564" width="12.85546875" bestFit="1" customWidth="1"/>
    <col min="14565" max="14566" width="12.28515625" customWidth="1"/>
    <col min="14567" max="14567" width="12.85546875" bestFit="1" customWidth="1"/>
    <col min="14568" max="14568" width="2.42578125" customWidth="1"/>
    <col min="14569" max="14569" width="3.140625" customWidth="1"/>
    <col min="14570" max="14573" width="12.28515625" customWidth="1"/>
    <col min="14574" max="14574" width="1.7109375" customWidth="1"/>
    <col min="14575" max="14575" width="12.28515625" customWidth="1"/>
    <col min="14576" max="14576" width="4.42578125" customWidth="1"/>
    <col min="14577" max="14579" width="12.28515625" customWidth="1"/>
    <col min="14580" max="14580" width="1.28515625" customWidth="1"/>
    <col min="14581" max="14581" width="12.28515625" customWidth="1"/>
    <col min="14582" max="14582" width="4.42578125" customWidth="1"/>
    <col min="14583" max="14583" width="11.5703125" bestFit="1" customWidth="1"/>
    <col min="14584" max="14584" width="4.42578125" customWidth="1"/>
    <col min="14585" max="14585" width="15" bestFit="1" customWidth="1"/>
    <col min="14586" max="14586" width="3.7109375" customWidth="1"/>
    <col min="14587" max="14587" width="5.7109375" customWidth="1"/>
    <col min="14588" max="14588" width="15" bestFit="1" customWidth="1"/>
    <col min="14590" max="14592" width="10.28515625" bestFit="1" customWidth="1"/>
    <col min="14595" max="14596" width="10.28515625" bestFit="1" customWidth="1"/>
    <col min="14597" max="14597" width="12.85546875" bestFit="1" customWidth="1"/>
    <col min="14818" max="14818" width="0" hidden="1" customWidth="1"/>
    <col min="14819" max="14819" width="62.7109375" customWidth="1"/>
    <col min="14820" max="14820" width="12.85546875" bestFit="1" customWidth="1"/>
    <col min="14821" max="14822" width="12.28515625" customWidth="1"/>
    <col min="14823" max="14823" width="12.85546875" bestFit="1" customWidth="1"/>
    <col min="14824" max="14824" width="2.42578125" customWidth="1"/>
    <col min="14825" max="14825" width="3.140625" customWidth="1"/>
    <col min="14826" max="14829" width="12.28515625" customWidth="1"/>
    <col min="14830" max="14830" width="1.7109375" customWidth="1"/>
    <col min="14831" max="14831" width="12.28515625" customWidth="1"/>
    <col min="14832" max="14832" width="4.42578125" customWidth="1"/>
    <col min="14833" max="14835" width="12.28515625" customWidth="1"/>
    <col min="14836" max="14836" width="1.28515625" customWidth="1"/>
    <col min="14837" max="14837" width="12.28515625" customWidth="1"/>
    <col min="14838" max="14838" width="4.42578125" customWidth="1"/>
    <col min="14839" max="14839" width="11.5703125" bestFit="1" customWidth="1"/>
    <col min="14840" max="14840" width="4.42578125" customWidth="1"/>
    <col min="14841" max="14841" width="15" bestFit="1" customWidth="1"/>
    <col min="14842" max="14842" width="3.7109375" customWidth="1"/>
    <col min="14843" max="14843" width="5.7109375" customWidth="1"/>
    <col min="14844" max="14844" width="15" bestFit="1" customWidth="1"/>
    <col min="14846" max="14848" width="10.28515625" bestFit="1" customWidth="1"/>
    <col min="14851" max="14852" width="10.28515625" bestFit="1" customWidth="1"/>
    <col min="14853" max="14853" width="12.85546875" bestFit="1" customWidth="1"/>
    <col min="15074" max="15074" width="0" hidden="1" customWidth="1"/>
    <col min="15075" max="15075" width="62.7109375" customWidth="1"/>
    <col min="15076" max="15076" width="12.85546875" bestFit="1" customWidth="1"/>
    <col min="15077" max="15078" width="12.28515625" customWidth="1"/>
    <col min="15079" max="15079" width="12.85546875" bestFit="1" customWidth="1"/>
    <col min="15080" max="15080" width="2.42578125" customWidth="1"/>
    <col min="15081" max="15081" width="3.140625" customWidth="1"/>
    <col min="15082" max="15085" width="12.28515625" customWidth="1"/>
    <col min="15086" max="15086" width="1.7109375" customWidth="1"/>
    <col min="15087" max="15087" width="12.28515625" customWidth="1"/>
    <col min="15088" max="15088" width="4.42578125" customWidth="1"/>
    <col min="15089" max="15091" width="12.28515625" customWidth="1"/>
    <col min="15092" max="15092" width="1.28515625" customWidth="1"/>
    <col min="15093" max="15093" width="12.28515625" customWidth="1"/>
    <col min="15094" max="15094" width="4.42578125" customWidth="1"/>
    <col min="15095" max="15095" width="11.5703125" bestFit="1" customWidth="1"/>
    <col min="15096" max="15096" width="4.42578125" customWidth="1"/>
    <col min="15097" max="15097" width="15" bestFit="1" customWidth="1"/>
    <col min="15098" max="15098" width="3.7109375" customWidth="1"/>
    <col min="15099" max="15099" width="5.7109375" customWidth="1"/>
    <col min="15100" max="15100" width="15" bestFit="1" customWidth="1"/>
    <col min="15102" max="15104" width="10.28515625" bestFit="1" customWidth="1"/>
    <col min="15107" max="15108" width="10.28515625" bestFit="1" customWidth="1"/>
    <col min="15109" max="15109" width="12.85546875" bestFit="1" customWidth="1"/>
    <col min="15330" max="15330" width="0" hidden="1" customWidth="1"/>
    <col min="15331" max="15331" width="62.7109375" customWidth="1"/>
    <col min="15332" max="15332" width="12.85546875" bestFit="1" customWidth="1"/>
    <col min="15333" max="15334" width="12.28515625" customWidth="1"/>
    <col min="15335" max="15335" width="12.85546875" bestFit="1" customWidth="1"/>
    <col min="15336" max="15336" width="2.42578125" customWidth="1"/>
    <col min="15337" max="15337" width="3.140625" customWidth="1"/>
    <col min="15338" max="15341" width="12.28515625" customWidth="1"/>
    <col min="15342" max="15342" width="1.7109375" customWidth="1"/>
    <col min="15343" max="15343" width="12.28515625" customWidth="1"/>
    <col min="15344" max="15344" width="4.42578125" customWidth="1"/>
    <col min="15345" max="15347" width="12.28515625" customWidth="1"/>
    <col min="15348" max="15348" width="1.28515625" customWidth="1"/>
    <col min="15349" max="15349" width="12.28515625" customWidth="1"/>
    <col min="15350" max="15350" width="4.42578125" customWidth="1"/>
    <col min="15351" max="15351" width="11.5703125" bestFit="1" customWidth="1"/>
    <col min="15352" max="15352" width="4.42578125" customWidth="1"/>
    <col min="15353" max="15353" width="15" bestFit="1" customWidth="1"/>
    <col min="15354" max="15354" width="3.7109375" customWidth="1"/>
    <col min="15355" max="15355" width="5.7109375" customWidth="1"/>
    <col min="15356" max="15356" width="15" bestFit="1" customWidth="1"/>
    <col min="15358" max="15360" width="10.28515625" bestFit="1" customWidth="1"/>
    <col min="15363" max="15364" width="10.28515625" bestFit="1" customWidth="1"/>
    <col min="15365" max="15365" width="12.85546875" bestFit="1" customWidth="1"/>
    <col min="15586" max="15586" width="0" hidden="1" customWidth="1"/>
    <col min="15587" max="15587" width="62.7109375" customWidth="1"/>
    <col min="15588" max="15588" width="12.85546875" bestFit="1" customWidth="1"/>
    <col min="15589" max="15590" width="12.28515625" customWidth="1"/>
    <col min="15591" max="15591" width="12.85546875" bestFit="1" customWidth="1"/>
    <col min="15592" max="15592" width="2.42578125" customWidth="1"/>
    <col min="15593" max="15593" width="3.140625" customWidth="1"/>
    <col min="15594" max="15597" width="12.28515625" customWidth="1"/>
    <col min="15598" max="15598" width="1.7109375" customWidth="1"/>
    <col min="15599" max="15599" width="12.28515625" customWidth="1"/>
    <col min="15600" max="15600" width="4.42578125" customWidth="1"/>
    <col min="15601" max="15603" width="12.28515625" customWidth="1"/>
    <col min="15604" max="15604" width="1.28515625" customWidth="1"/>
    <col min="15605" max="15605" width="12.28515625" customWidth="1"/>
    <col min="15606" max="15606" width="4.42578125" customWidth="1"/>
    <col min="15607" max="15607" width="11.5703125" bestFit="1" customWidth="1"/>
    <col min="15608" max="15608" width="4.42578125" customWidth="1"/>
    <col min="15609" max="15609" width="15" bestFit="1" customWidth="1"/>
    <col min="15610" max="15610" width="3.7109375" customWidth="1"/>
    <col min="15611" max="15611" width="5.7109375" customWidth="1"/>
    <col min="15612" max="15612" width="15" bestFit="1" customWidth="1"/>
    <col min="15614" max="15616" width="10.28515625" bestFit="1" customWidth="1"/>
    <col min="15619" max="15620" width="10.28515625" bestFit="1" customWidth="1"/>
    <col min="15621" max="15621" width="12.85546875" bestFit="1" customWidth="1"/>
    <col min="15842" max="15842" width="0" hidden="1" customWidth="1"/>
    <col min="15843" max="15843" width="62.7109375" customWidth="1"/>
    <col min="15844" max="15844" width="12.85546875" bestFit="1" customWidth="1"/>
    <col min="15845" max="15846" width="12.28515625" customWidth="1"/>
    <col min="15847" max="15847" width="12.85546875" bestFit="1" customWidth="1"/>
    <col min="15848" max="15848" width="2.42578125" customWidth="1"/>
    <col min="15849" max="15849" width="3.140625" customWidth="1"/>
    <col min="15850" max="15853" width="12.28515625" customWidth="1"/>
    <col min="15854" max="15854" width="1.7109375" customWidth="1"/>
    <col min="15855" max="15855" width="12.28515625" customWidth="1"/>
    <col min="15856" max="15856" width="4.42578125" customWidth="1"/>
    <col min="15857" max="15859" width="12.28515625" customWidth="1"/>
    <col min="15860" max="15860" width="1.28515625" customWidth="1"/>
    <col min="15861" max="15861" width="12.28515625" customWidth="1"/>
    <col min="15862" max="15862" width="4.42578125" customWidth="1"/>
    <col min="15863" max="15863" width="11.5703125" bestFit="1" customWidth="1"/>
    <col min="15864" max="15864" width="4.42578125" customWidth="1"/>
    <col min="15865" max="15865" width="15" bestFit="1" customWidth="1"/>
    <col min="15866" max="15866" width="3.7109375" customWidth="1"/>
    <col min="15867" max="15867" width="5.7109375" customWidth="1"/>
    <col min="15868" max="15868" width="15" bestFit="1" customWidth="1"/>
    <col min="15870" max="15872" width="10.28515625" bestFit="1" customWidth="1"/>
    <col min="15875" max="15876" width="10.28515625" bestFit="1" customWidth="1"/>
    <col min="15877" max="15877" width="12.85546875" bestFit="1" customWidth="1"/>
    <col min="16098" max="16098" width="0" hidden="1" customWidth="1"/>
    <col min="16099" max="16099" width="62.7109375" customWidth="1"/>
    <col min="16100" max="16100" width="12.85546875" bestFit="1" customWidth="1"/>
    <col min="16101" max="16102" width="12.28515625" customWidth="1"/>
    <col min="16103" max="16103" width="12.85546875" bestFit="1" customWidth="1"/>
    <col min="16104" max="16104" width="2.42578125" customWidth="1"/>
    <col min="16105" max="16105" width="3.140625" customWidth="1"/>
    <col min="16106" max="16109" width="12.28515625" customWidth="1"/>
    <col min="16110" max="16110" width="1.7109375" customWidth="1"/>
    <col min="16111" max="16111" width="12.28515625" customWidth="1"/>
    <col min="16112" max="16112" width="4.42578125" customWidth="1"/>
    <col min="16113" max="16115" width="12.28515625" customWidth="1"/>
    <col min="16116" max="16116" width="1.28515625" customWidth="1"/>
    <col min="16117" max="16117" width="12.28515625" customWidth="1"/>
    <col min="16118" max="16118" width="4.42578125" customWidth="1"/>
    <col min="16119" max="16119" width="11.5703125" bestFit="1" customWidth="1"/>
    <col min="16120" max="16120" width="4.42578125" customWidth="1"/>
    <col min="16121" max="16121" width="15" bestFit="1" customWidth="1"/>
    <col min="16122" max="16122" width="3.7109375" customWidth="1"/>
    <col min="16123" max="16123" width="5.7109375" customWidth="1"/>
    <col min="16124" max="16124" width="15" bestFit="1" customWidth="1"/>
    <col min="16126" max="16128" width="10.28515625" bestFit="1" customWidth="1"/>
    <col min="16131" max="16132" width="10.28515625" bestFit="1" customWidth="1"/>
    <col min="16133" max="16133" width="12.85546875" bestFit="1" customWidth="1"/>
  </cols>
  <sheetData>
    <row r="1" spans="1:13" ht="26.25" x14ac:dyDescent="0.4">
      <c r="A1" s="2" t="s">
        <v>65</v>
      </c>
    </row>
    <row r="2" spans="1:13" x14ac:dyDescent="0.2">
      <c r="D2" s="11" t="s">
        <v>52</v>
      </c>
      <c r="E2" s="11" t="s">
        <v>56</v>
      </c>
      <c r="F2" s="11"/>
      <c r="G2" s="11"/>
      <c r="H2" s="11"/>
      <c r="I2" s="11"/>
      <c r="J2" s="11"/>
      <c r="K2" s="11"/>
      <c r="L2" s="11"/>
    </row>
    <row r="3" spans="1:13" ht="15.75" x14ac:dyDescent="0.25">
      <c r="A3" s="6"/>
      <c r="D3" s="11" t="s">
        <v>53</v>
      </c>
      <c r="E3" s="11" t="s">
        <v>57</v>
      </c>
      <c r="F3" s="11" t="s">
        <v>3</v>
      </c>
      <c r="G3" s="11"/>
      <c r="H3" s="11"/>
      <c r="I3" s="11"/>
      <c r="J3" s="11"/>
      <c r="K3" s="11"/>
      <c r="L3" s="11"/>
    </row>
    <row r="4" spans="1:13" ht="15.75" x14ac:dyDescent="0.25">
      <c r="A4" s="6"/>
      <c r="D4" s="11" t="s">
        <v>54</v>
      </c>
      <c r="E4" s="11" t="s">
        <v>54</v>
      </c>
      <c r="F4" s="11" t="s">
        <v>54</v>
      </c>
      <c r="G4" s="11"/>
      <c r="H4" s="11" t="s">
        <v>58</v>
      </c>
      <c r="I4" s="11" t="s">
        <v>62</v>
      </c>
      <c r="J4" s="11" t="s">
        <v>60</v>
      </c>
      <c r="K4" s="11"/>
      <c r="L4" s="11" t="s">
        <v>64</v>
      </c>
      <c r="M4" s="30" t="s">
        <v>6</v>
      </c>
    </row>
    <row r="5" spans="1:13" ht="15.75" x14ac:dyDescent="0.25">
      <c r="A5" s="6" t="s">
        <v>0</v>
      </c>
      <c r="D5" s="11" t="s">
        <v>55</v>
      </c>
      <c r="E5" s="11" t="s">
        <v>55</v>
      </c>
      <c r="F5" s="11" t="s">
        <v>55</v>
      </c>
      <c r="G5" s="11" t="s">
        <v>4</v>
      </c>
      <c r="H5" s="11" t="s">
        <v>59</v>
      </c>
      <c r="I5" s="11" t="s">
        <v>59</v>
      </c>
      <c r="J5" s="11" t="s">
        <v>61</v>
      </c>
      <c r="K5" s="11"/>
      <c r="L5" s="11" t="s">
        <v>66</v>
      </c>
      <c r="M5" s="31" t="s">
        <v>5</v>
      </c>
    </row>
    <row r="6" spans="1:13" s="5" customFormat="1" x14ac:dyDescent="0.2">
      <c r="A6" s="7" t="s">
        <v>1</v>
      </c>
      <c r="B6" s="9" t="s">
        <v>2</v>
      </c>
      <c r="D6" s="10"/>
      <c r="E6" s="8"/>
      <c r="F6" s="8"/>
      <c r="G6" s="8"/>
      <c r="H6" s="8"/>
      <c r="I6" s="8"/>
      <c r="J6" s="8"/>
      <c r="K6" s="11"/>
      <c r="L6" s="8"/>
    </row>
    <row r="7" spans="1:13" x14ac:dyDescent="0.2">
      <c r="A7" s="12" t="s">
        <v>7</v>
      </c>
      <c r="B7" s="14">
        <v>350336.8</v>
      </c>
      <c r="D7" s="15"/>
      <c r="E7" s="13"/>
      <c r="F7" s="13"/>
      <c r="G7" s="13"/>
      <c r="H7" s="13"/>
      <c r="I7" s="13"/>
      <c r="J7" s="17"/>
      <c r="K7" s="16"/>
      <c r="L7" s="17">
        <f t="shared" ref="L7:L18" si="0">+B7-D7-E7-F7-G7-H7-I7-J7</f>
        <v>350336.8</v>
      </c>
      <c r="M7">
        <v>15</v>
      </c>
    </row>
    <row r="8" spans="1:13" x14ac:dyDescent="0.2">
      <c r="A8" s="12" t="s">
        <v>8</v>
      </c>
      <c r="B8" s="14">
        <v>23957</v>
      </c>
      <c r="D8" s="15"/>
      <c r="E8" s="13"/>
      <c r="F8" s="13"/>
      <c r="G8" s="13"/>
      <c r="H8" s="13">
        <f>+B8-G8</f>
        <v>23957</v>
      </c>
      <c r="I8" s="13"/>
      <c r="J8" s="17"/>
      <c r="K8" s="16"/>
      <c r="L8" s="17">
        <f t="shared" si="0"/>
        <v>0</v>
      </c>
    </row>
    <row r="9" spans="1:13" x14ac:dyDescent="0.2">
      <c r="A9" s="12" t="s">
        <v>9</v>
      </c>
      <c r="B9" s="14">
        <v>82267.789999999994</v>
      </c>
      <c r="D9" s="15"/>
      <c r="E9" s="13"/>
      <c r="F9" s="13"/>
      <c r="G9" s="13"/>
      <c r="H9" s="13">
        <f>+B9-G9</f>
        <v>82267.789999999994</v>
      </c>
      <c r="I9" s="13"/>
      <c r="J9" s="17"/>
      <c r="K9" s="16"/>
      <c r="L9" s="17">
        <f t="shared" si="0"/>
        <v>0</v>
      </c>
    </row>
    <row r="10" spans="1:13" x14ac:dyDescent="0.2">
      <c r="A10" s="12" t="s">
        <v>10</v>
      </c>
      <c r="B10" s="14">
        <v>60350.62</v>
      </c>
      <c r="D10" s="15"/>
      <c r="E10" s="13">
        <v>22000</v>
      </c>
      <c r="F10" s="13"/>
      <c r="G10" s="13"/>
      <c r="H10" s="13">
        <v>38350.620000000003</v>
      </c>
      <c r="I10" s="13"/>
      <c r="J10" s="17"/>
      <c r="K10" s="16"/>
      <c r="L10" s="17">
        <f t="shared" si="0"/>
        <v>0</v>
      </c>
    </row>
    <row r="11" spans="1:13" x14ac:dyDescent="0.2">
      <c r="A11" s="12" t="s">
        <v>11</v>
      </c>
      <c r="B11" s="14">
        <v>35848</v>
      </c>
      <c r="D11" s="15"/>
      <c r="E11" s="13"/>
      <c r="F11" s="13"/>
      <c r="G11" s="13"/>
      <c r="H11" s="13">
        <f>+B11-G11</f>
        <v>35848</v>
      </c>
      <c r="I11" s="13"/>
      <c r="J11" s="17"/>
      <c r="K11" s="16"/>
      <c r="L11" s="17">
        <f t="shared" si="0"/>
        <v>0</v>
      </c>
    </row>
    <row r="12" spans="1:13" x14ac:dyDescent="0.2">
      <c r="A12" s="12" t="s">
        <v>12</v>
      </c>
      <c r="B12" s="14">
        <v>79601.98</v>
      </c>
      <c r="D12" s="15"/>
      <c r="E12" s="13"/>
      <c r="F12" s="13"/>
      <c r="G12" s="13"/>
      <c r="H12" s="13">
        <f>+B12-G12</f>
        <v>79601.98</v>
      </c>
      <c r="I12" s="13"/>
      <c r="J12" s="17"/>
      <c r="K12" s="16"/>
      <c r="L12" s="17">
        <f t="shared" si="0"/>
        <v>0</v>
      </c>
    </row>
    <row r="13" spans="1:13" x14ac:dyDescent="0.2">
      <c r="A13" s="12" t="s">
        <v>13</v>
      </c>
      <c r="B13" s="14">
        <v>629089.77</v>
      </c>
      <c r="D13" s="15"/>
      <c r="E13" s="13"/>
      <c r="F13" s="13"/>
      <c r="G13" s="13"/>
      <c r="H13" s="13"/>
      <c r="I13" s="13"/>
      <c r="J13" s="17"/>
      <c r="K13" s="16"/>
      <c r="L13" s="17">
        <f t="shared" si="0"/>
        <v>629089.77</v>
      </c>
      <c r="M13">
        <v>15</v>
      </c>
    </row>
    <row r="14" spans="1:13" x14ac:dyDescent="0.2">
      <c r="A14" s="12" t="s">
        <v>14</v>
      </c>
      <c r="B14" s="14">
        <v>131500</v>
      </c>
      <c r="D14" s="15"/>
      <c r="E14" s="13"/>
      <c r="F14" s="13"/>
      <c r="G14" s="13"/>
      <c r="H14" s="13">
        <f>+B14-G14</f>
        <v>131500</v>
      </c>
      <c r="I14" s="13"/>
      <c r="J14" s="17"/>
      <c r="K14" s="16"/>
      <c r="L14" s="17">
        <f t="shared" si="0"/>
        <v>0</v>
      </c>
    </row>
    <row r="15" spans="1:13" x14ac:dyDescent="0.2">
      <c r="A15" s="12" t="s">
        <v>15</v>
      </c>
      <c r="B15" s="14">
        <v>-60</v>
      </c>
      <c r="D15" s="15"/>
      <c r="E15" s="13"/>
      <c r="F15" s="13"/>
      <c r="G15" s="13"/>
      <c r="H15" s="13">
        <f>+B15-G15</f>
        <v>-60</v>
      </c>
      <c r="I15" s="13"/>
      <c r="J15" s="17"/>
      <c r="K15" s="16"/>
      <c r="L15" s="17">
        <f t="shared" si="0"/>
        <v>0</v>
      </c>
    </row>
    <row r="16" spans="1:13" x14ac:dyDescent="0.2">
      <c r="A16" s="35" t="s">
        <v>16</v>
      </c>
      <c r="B16" s="36">
        <v>189127.93</v>
      </c>
      <c r="D16" s="15"/>
      <c r="E16" s="13"/>
      <c r="F16" s="13"/>
      <c r="G16" s="13">
        <v>122000</v>
      </c>
      <c r="H16" s="13">
        <f>+B16-G16</f>
        <v>67127.929999999993</v>
      </c>
      <c r="I16" s="13"/>
      <c r="J16" s="17"/>
      <c r="K16" s="16"/>
      <c r="L16" s="17">
        <f t="shared" si="0"/>
        <v>0</v>
      </c>
    </row>
    <row r="17" spans="1:13" x14ac:dyDescent="0.2">
      <c r="A17" s="35" t="s">
        <v>17</v>
      </c>
      <c r="B17" s="36">
        <v>59094</v>
      </c>
      <c r="D17" s="15"/>
      <c r="E17" s="13"/>
      <c r="F17" s="13"/>
      <c r="G17" s="13">
        <v>15000</v>
      </c>
      <c r="H17" s="13">
        <f>+B17-G17</f>
        <v>44094</v>
      </c>
      <c r="I17" s="13"/>
      <c r="J17" s="17"/>
      <c r="K17" s="16"/>
      <c r="L17" s="17">
        <f t="shared" si="0"/>
        <v>0</v>
      </c>
    </row>
    <row r="18" spans="1:13" x14ac:dyDescent="0.2">
      <c r="A18" s="35" t="s">
        <v>18</v>
      </c>
      <c r="B18" s="36">
        <v>103899.94</v>
      </c>
      <c r="D18" s="15"/>
      <c r="E18" s="13"/>
      <c r="F18" s="13"/>
      <c r="G18" s="13">
        <v>13000</v>
      </c>
      <c r="H18" s="13">
        <f>+B18-G18</f>
        <v>90899.94</v>
      </c>
      <c r="I18" s="13"/>
      <c r="J18" s="17"/>
      <c r="K18" s="16"/>
      <c r="L18" s="17">
        <f t="shared" si="0"/>
        <v>0</v>
      </c>
    </row>
    <row r="19" spans="1:13" x14ac:dyDescent="0.2">
      <c r="A19" s="18" t="s">
        <v>19</v>
      </c>
      <c r="B19" s="21">
        <f>SUBTOTAL(9,B7:B18)</f>
        <v>1745013.8299999998</v>
      </c>
      <c r="D19" s="22">
        <f t="shared" ref="D19:J19" si="1">SUBTOTAL(9,D7:D18)</f>
        <v>0</v>
      </c>
      <c r="E19" s="20">
        <f t="shared" si="1"/>
        <v>22000</v>
      </c>
      <c r="F19" s="20">
        <f t="shared" si="1"/>
        <v>0</v>
      </c>
      <c r="G19" s="20">
        <f t="shared" si="1"/>
        <v>150000</v>
      </c>
      <c r="H19" s="20">
        <f t="shared" si="1"/>
        <v>593587.26</v>
      </c>
      <c r="I19" s="20">
        <f t="shared" si="1"/>
        <v>0</v>
      </c>
      <c r="J19" s="20">
        <f t="shared" si="1"/>
        <v>0</v>
      </c>
      <c r="K19" s="3"/>
      <c r="L19" s="20">
        <f>SUBTOTAL(9,L7:L18)</f>
        <v>979426.57000000007</v>
      </c>
    </row>
    <row r="20" spans="1:13" x14ac:dyDescent="0.2">
      <c r="D20" s="34"/>
      <c r="E20" s="34"/>
      <c r="F20" s="34"/>
      <c r="G20" s="34"/>
      <c r="H20" s="34"/>
      <c r="I20" s="34"/>
      <c r="J20" s="34"/>
      <c r="K20" s="34"/>
      <c r="L20" s="34"/>
      <c r="M20" s="33"/>
    </row>
    <row r="21" spans="1:13" ht="15.75" x14ac:dyDescent="0.25">
      <c r="A21" s="6" t="s">
        <v>20</v>
      </c>
      <c r="D21" s="34"/>
      <c r="E21" s="34"/>
      <c r="F21" s="34"/>
      <c r="G21" s="34"/>
      <c r="H21" s="34"/>
      <c r="I21" s="34"/>
      <c r="J21" s="34"/>
      <c r="K21" s="34"/>
      <c r="L21" s="34"/>
      <c r="M21" s="33"/>
    </row>
    <row r="22" spans="1:13" s="5" customFormat="1" x14ac:dyDescent="0.2">
      <c r="A22" s="7" t="s">
        <v>1</v>
      </c>
      <c r="B22" s="9" t="s">
        <v>2</v>
      </c>
      <c r="D22" s="10">
        <f t="shared" ref="D22:J22" si="2">+D6</f>
        <v>0</v>
      </c>
      <c r="E22" s="8">
        <f t="shared" si="2"/>
        <v>0</v>
      </c>
      <c r="F22" s="8">
        <f t="shared" si="2"/>
        <v>0</v>
      </c>
      <c r="G22" s="8">
        <f t="shared" si="2"/>
        <v>0</v>
      </c>
      <c r="H22" s="8">
        <f t="shared" si="2"/>
        <v>0</v>
      </c>
      <c r="I22" s="8">
        <f t="shared" si="2"/>
        <v>0</v>
      </c>
      <c r="J22" s="8">
        <f t="shared" si="2"/>
        <v>0</v>
      </c>
      <c r="K22" s="11"/>
      <c r="L22" s="8">
        <f>+L6</f>
        <v>0</v>
      </c>
    </row>
    <row r="23" spans="1:13" x14ac:dyDescent="0.2">
      <c r="A23" s="12" t="s">
        <v>21</v>
      </c>
      <c r="B23" s="14">
        <v>10522</v>
      </c>
      <c r="D23" s="15"/>
      <c r="E23" s="13"/>
      <c r="F23" s="13"/>
      <c r="G23" s="13">
        <f>SUM(D23:F23)</f>
        <v>0</v>
      </c>
      <c r="H23" s="13">
        <f>+B23-G23</f>
        <v>10522</v>
      </c>
      <c r="I23" s="13"/>
      <c r="J23" s="17"/>
      <c r="K23" s="16"/>
      <c r="L23" s="17">
        <f>+B23-D23-E23-F23-G23-H23-I23-J23</f>
        <v>0</v>
      </c>
    </row>
    <row r="24" spans="1:13" x14ac:dyDescent="0.2">
      <c r="A24" s="12" t="s">
        <v>22</v>
      </c>
      <c r="B24" s="14">
        <v>33300.03</v>
      </c>
      <c r="D24" s="15">
        <f>+B24</f>
        <v>33300.03</v>
      </c>
      <c r="E24" s="13"/>
      <c r="F24" s="13"/>
      <c r="G24" s="13"/>
      <c r="H24" s="13"/>
      <c r="I24" s="13"/>
      <c r="J24" s="17"/>
      <c r="K24" s="16"/>
      <c r="L24" s="17">
        <f>+B24-D24-E24-F24-G24-H24-I24-J24</f>
        <v>0</v>
      </c>
    </row>
    <row r="25" spans="1:13" x14ac:dyDescent="0.2">
      <c r="A25" s="12" t="s">
        <v>23</v>
      </c>
      <c r="B25" s="14">
        <v>608408.32999999996</v>
      </c>
      <c r="D25" s="15"/>
      <c r="E25" s="13"/>
      <c r="F25" s="13"/>
      <c r="G25" s="13"/>
      <c r="H25" s="13"/>
      <c r="I25" s="13">
        <v>8626</v>
      </c>
      <c r="J25" s="17">
        <v>10965</v>
      </c>
      <c r="K25" s="16"/>
      <c r="L25" s="17">
        <f>+B25-D25-E25-F25-G25-H25-I25-J25</f>
        <v>588817.32999999996</v>
      </c>
      <c r="M25">
        <v>50</v>
      </c>
    </row>
    <row r="26" spans="1:13" x14ac:dyDescent="0.2">
      <c r="A26" s="18" t="s">
        <v>19</v>
      </c>
      <c r="B26" s="19">
        <f t="shared" ref="B26" si="3">SUM(B23:B25)</f>
        <v>652230.36</v>
      </c>
      <c r="D26" s="22">
        <f t="shared" ref="D26:J26" si="4">SUBTOTAL(9,D23:D24)</f>
        <v>33300.03</v>
      </c>
      <c r="E26" s="20">
        <f t="shared" si="4"/>
        <v>0</v>
      </c>
      <c r="F26" s="20">
        <f t="shared" si="4"/>
        <v>0</v>
      </c>
      <c r="G26" s="20">
        <f t="shared" si="4"/>
        <v>0</v>
      </c>
      <c r="H26" s="20">
        <f t="shared" si="4"/>
        <v>10522</v>
      </c>
      <c r="I26" s="20">
        <f t="shared" si="4"/>
        <v>0</v>
      </c>
      <c r="J26" s="20">
        <f t="shared" si="4"/>
        <v>0</v>
      </c>
      <c r="K26" s="3"/>
      <c r="L26" s="20">
        <f>SUBTOTAL(9,L23:L24)</f>
        <v>0</v>
      </c>
    </row>
    <row r="27" spans="1:13" x14ac:dyDescent="0.2">
      <c r="D27" s="34"/>
      <c r="E27" s="34"/>
      <c r="F27" s="34"/>
      <c r="G27" s="34"/>
      <c r="H27" s="34"/>
      <c r="I27" s="34"/>
      <c r="J27" s="34"/>
      <c r="K27" s="34"/>
      <c r="L27" s="34"/>
      <c r="M27" s="33"/>
    </row>
    <row r="28" spans="1:13" ht="15.75" x14ac:dyDescent="0.25">
      <c r="A28" s="6" t="s">
        <v>51</v>
      </c>
      <c r="D28" s="34"/>
      <c r="E28" s="34"/>
      <c r="F28" s="34"/>
      <c r="G28" s="34"/>
      <c r="H28" s="34"/>
      <c r="I28" s="34"/>
      <c r="J28" s="34"/>
      <c r="K28" s="34"/>
      <c r="L28" s="34"/>
      <c r="M28" s="33"/>
    </row>
    <row r="29" spans="1:13" x14ac:dyDescent="0.2">
      <c r="A29" s="7" t="s">
        <v>1</v>
      </c>
      <c r="B29" s="9" t="s">
        <v>2</v>
      </c>
      <c r="D29" s="10"/>
      <c r="E29" s="8"/>
      <c r="F29" s="8"/>
      <c r="G29" s="8"/>
      <c r="H29" s="8"/>
      <c r="I29" s="8"/>
      <c r="J29" s="8"/>
      <c r="K29" s="11"/>
      <c r="L29" s="8"/>
    </row>
    <row r="30" spans="1:13" x14ac:dyDescent="0.2">
      <c r="A30" s="12" t="s">
        <v>24</v>
      </c>
      <c r="B30" s="14">
        <v>5765</v>
      </c>
      <c r="D30" s="15"/>
      <c r="E30" s="13"/>
      <c r="F30" s="13"/>
      <c r="G30" s="13"/>
      <c r="H30" s="13"/>
      <c r="I30" s="13"/>
      <c r="J30" s="17"/>
      <c r="K30" s="16"/>
      <c r="L30" s="17">
        <f t="shared" ref="L30:L52" si="5">+B30-D30-E30-F30-G30-H30-I30-J30</f>
        <v>5765</v>
      </c>
      <c r="M30">
        <v>50</v>
      </c>
    </row>
    <row r="31" spans="1:13" x14ac:dyDescent="0.2">
      <c r="A31" s="12" t="s">
        <v>25</v>
      </c>
      <c r="B31" s="14">
        <v>6214</v>
      </c>
      <c r="D31" s="15"/>
      <c r="E31" s="13"/>
      <c r="F31" s="13"/>
      <c r="G31" s="13"/>
      <c r="H31" s="13"/>
      <c r="I31" s="13"/>
      <c r="J31" s="17"/>
      <c r="K31" s="16"/>
      <c r="L31" s="17">
        <f t="shared" si="5"/>
        <v>6214</v>
      </c>
      <c r="M31">
        <v>50</v>
      </c>
    </row>
    <row r="32" spans="1:13" x14ac:dyDescent="0.2">
      <c r="A32" s="12" t="s">
        <v>26</v>
      </c>
      <c r="B32" s="14">
        <v>129.6</v>
      </c>
      <c r="D32" s="15"/>
      <c r="E32" s="13"/>
      <c r="F32" s="13"/>
      <c r="G32" s="13"/>
      <c r="H32" s="13"/>
      <c r="I32" s="13"/>
      <c r="J32" s="17"/>
      <c r="K32" s="16"/>
      <c r="L32" s="17">
        <f t="shared" si="5"/>
        <v>129.6</v>
      </c>
      <c r="M32">
        <v>50</v>
      </c>
    </row>
    <row r="33" spans="1:13" x14ac:dyDescent="0.2">
      <c r="A33" s="12" t="s">
        <v>27</v>
      </c>
      <c r="B33" s="14">
        <v>824.98</v>
      </c>
      <c r="D33" s="15"/>
      <c r="E33" s="13"/>
      <c r="F33" s="13"/>
      <c r="G33" s="13"/>
      <c r="H33" s="13"/>
      <c r="I33" s="13"/>
      <c r="J33" s="17"/>
      <c r="K33" s="16"/>
      <c r="L33" s="17">
        <f t="shared" si="5"/>
        <v>824.98</v>
      </c>
      <c r="M33">
        <v>50</v>
      </c>
    </row>
    <row r="34" spans="1:13" x14ac:dyDescent="0.2">
      <c r="A34" s="12" t="s">
        <v>28</v>
      </c>
      <c r="B34" s="14">
        <v>340</v>
      </c>
      <c r="D34" s="15"/>
      <c r="E34" s="13"/>
      <c r="F34" s="13"/>
      <c r="G34" s="13"/>
      <c r="H34" s="13"/>
      <c r="I34" s="13"/>
      <c r="J34" s="17"/>
      <c r="K34" s="16"/>
      <c r="L34" s="17">
        <f t="shared" si="5"/>
        <v>340</v>
      </c>
      <c r="M34">
        <v>50</v>
      </c>
    </row>
    <row r="35" spans="1:13" x14ac:dyDescent="0.2">
      <c r="A35" s="12" t="s">
        <v>29</v>
      </c>
      <c r="B35" s="14">
        <v>27347.38</v>
      </c>
      <c r="D35" s="15"/>
      <c r="E35" s="13"/>
      <c r="F35" s="13"/>
      <c r="G35" s="13"/>
      <c r="H35" s="13"/>
      <c r="I35" s="13"/>
      <c r="J35" s="17"/>
      <c r="K35" s="16"/>
      <c r="L35" s="17">
        <f t="shared" si="5"/>
        <v>27347.38</v>
      </c>
      <c r="M35">
        <v>50</v>
      </c>
    </row>
    <row r="36" spans="1:13" x14ac:dyDescent="0.2">
      <c r="A36" s="12" t="s">
        <v>30</v>
      </c>
      <c r="B36" s="14">
        <v>3120</v>
      </c>
      <c r="D36" s="15"/>
      <c r="E36" s="13"/>
      <c r="F36" s="13"/>
      <c r="G36" s="13"/>
      <c r="H36" s="13"/>
      <c r="I36" s="13"/>
      <c r="J36" s="17"/>
      <c r="K36" s="16"/>
      <c r="L36" s="17">
        <f t="shared" si="5"/>
        <v>3120</v>
      </c>
      <c r="M36">
        <v>50</v>
      </c>
    </row>
    <row r="37" spans="1:13" x14ac:dyDescent="0.2">
      <c r="A37" s="12" t="s">
        <v>31</v>
      </c>
      <c r="B37" s="14">
        <v>53.96</v>
      </c>
      <c r="D37" s="15"/>
      <c r="E37" s="13"/>
      <c r="F37" s="13"/>
      <c r="G37" s="13"/>
      <c r="H37" s="13"/>
      <c r="I37" s="13"/>
      <c r="J37" s="17"/>
      <c r="K37" s="16"/>
      <c r="L37" s="17">
        <f t="shared" si="5"/>
        <v>53.96</v>
      </c>
      <c r="M37">
        <v>50</v>
      </c>
    </row>
    <row r="38" spans="1:13" x14ac:dyDescent="0.2">
      <c r="A38" s="12" t="s">
        <v>32</v>
      </c>
      <c r="B38" s="14">
        <v>9394.0400000000009</v>
      </c>
      <c r="D38" s="15"/>
      <c r="E38" s="13"/>
      <c r="F38" s="13"/>
      <c r="G38" s="13"/>
      <c r="H38" s="13"/>
      <c r="I38" s="13"/>
      <c r="J38" s="17"/>
      <c r="K38" s="16"/>
      <c r="L38" s="17">
        <f t="shared" si="5"/>
        <v>9394.0400000000009</v>
      </c>
      <c r="M38">
        <v>50</v>
      </c>
    </row>
    <row r="39" spans="1:13" x14ac:dyDescent="0.2">
      <c r="A39" s="12" t="s">
        <v>43</v>
      </c>
      <c r="B39" s="14">
        <v>8000</v>
      </c>
      <c r="D39" s="15"/>
      <c r="E39" s="13"/>
      <c r="F39" s="13"/>
      <c r="G39" s="13"/>
      <c r="H39" s="13">
        <v>8000</v>
      </c>
      <c r="I39" s="13"/>
      <c r="J39" s="17"/>
      <c r="K39" s="16"/>
      <c r="L39" s="17">
        <f t="shared" si="5"/>
        <v>0</v>
      </c>
    </row>
    <row r="40" spans="1:13" ht="16.149999999999999" customHeight="1" x14ac:dyDescent="0.2">
      <c r="A40" s="12" t="s">
        <v>33</v>
      </c>
      <c r="B40" s="14">
        <v>51221</v>
      </c>
      <c r="D40" s="15"/>
      <c r="E40" s="13"/>
      <c r="F40" s="13"/>
      <c r="G40" s="13"/>
      <c r="H40" s="13"/>
      <c r="I40" s="13"/>
      <c r="J40" s="17"/>
      <c r="K40" s="16"/>
      <c r="L40" s="17">
        <f t="shared" si="5"/>
        <v>51221</v>
      </c>
      <c r="M40">
        <v>50</v>
      </c>
    </row>
    <row r="41" spans="1:13" x14ac:dyDescent="0.2">
      <c r="A41" s="12" t="s">
        <v>34</v>
      </c>
      <c r="B41" s="14">
        <v>27042.14</v>
      </c>
      <c r="D41" s="15"/>
      <c r="E41" s="13"/>
      <c r="F41" s="13"/>
      <c r="G41" s="13"/>
      <c r="H41" s="13">
        <f t="shared" ref="H41:H48" si="6">+B41</f>
        <v>27042.14</v>
      </c>
      <c r="I41" s="13"/>
      <c r="J41" s="17"/>
      <c r="K41" s="16"/>
      <c r="L41" s="17">
        <f t="shared" si="5"/>
        <v>0</v>
      </c>
    </row>
    <row r="42" spans="1:13" x14ac:dyDescent="0.2">
      <c r="A42" s="12" t="s">
        <v>35</v>
      </c>
      <c r="B42" s="14">
        <v>1126.5999999999999</v>
      </c>
      <c r="D42" s="15"/>
      <c r="E42" s="13"/>
      <c r="F42" s="13"/>
      <c r="G42" s="13"/>
      <c r="H42" s="13">
        <f t="shared" si="6"/>
        <v>1126.5999999999999</v>
      </c>
      <c r="I42" s="13"/>
      <c r="J42" s="17"/>
      <c r="K42" s="16"/>
      <c r="L42" s="17">
        <f t="shared" si="5"/>
        <v>0</v>
      </c>
    </row>
    <row r="43" spans="1:13" x14ac:dyDescent="0.2">
      <c r="A43" s="12" t="s">
        <v>36</v>
      </c>
      <c r="B43" s="14">
        <v>10226.799999999999</v>
      </c>
      <c r="D43" s="15"/>
      <c r="E43" s="13"/>
      <c r="F43" s="13"/>
      <c r="G43" s="13"/>
      <c r="H43" s="13">
        <f t="shared" si="6"/>
        <v>10226.799999999999</v>
      </c>
      <c r="I43" s="13"/>
      <c r="J43" s="17"/>
      <c r="K43" s="16"/>
      <c r="L43" s="17">
        <f t="shared" si="5"/>
        <v>0</v>
      </c>
    </row>
    <row r="44" spans="1:13" x14ac:dyDescent="0.2">
      <c r="A44" s="12" t="s">
        <v>37</v>
      </c>
      <c r="B44" s="14">
        <v>1190.99</v>
      </c>
      <c r="D44" s="15"/>
      <c r="E44" s="13"/>
      <c r="F44" s="13"/>
      <c r="G44" s="13"/>
      <c r="H44" s="13">
        <f t="shared" si="6"/>
        <v>1190.99</v>
      </c>
      <c r="I44" s="13"/>
      <c r="J44" s="17"/>
      <c r="K44" s="16"/>
      <c r="L44" s="17">
        <f t="shared" si="5"/>
        <v>0</v>
      </c>
    </row>
    <row r="45" spans="1:13" x14ac:dyDescent="0.2">
      <c r="A45" s="12" t="s">
        <v>38</v>
      </c>
      <c r="B45" s="14">
        <v>3228.98</v>
      </c>
      <c r="D45" s="15"/>
      <c r="E45" s="13"/>
      <c r="F45" s="13"/>
      <c r="G45" s="13"/>
      <c r="H45" s="13">
        <f t="shared" si="6"/>
        <v>3228.98</v>
      </c>
      <c r="I45" s="13"/>
      <c r="J45" s="17"/>
      <c r="K45" s="16"/>
      <c r="L45" s="17">
        <f t="shared" si="5"/>
        <v>0</v>
      </c>
    </row>
    <row r="46" spans="1:13" x14ac:dyDescent="0.2">
      <c r="A46" s="12" t="s">
        <v>39</v>
      </c>
      <c r="B46" s="14">
        <v>16794.919999999998</v>
      </c>
      <c r="D46" s="15"/>
      <c r="E46" s="13"/>
      <c r="F46" s="13"/>
      <c r="G46" s="13"/>
      <c r="H46" s="13">
        <f t="shared" si="6"/>
        <v>16794.919999999998</v>
      </c>
      <c r="I46" s="13"/>
      <c r="J46" s="17"/>
      <c r="K46" s="16"/>
      <c r="L46" s="17">
        <f t="shared" si="5"/>
        <v>0</v>
      </c>
    </row>
    <row r="47" spans="1:13" x14ac:dyDescent="0.2">
      <c r="A47" s="12" t="s">
        <v>40</v>
      </c>
      <c r="B47" s="14">
        <v>64917.65</v>
      </c>
      <c r="D47" s="15"/>
      <c r="E47" s="13"/>
      <c r="F47" s="13"/>
      <c r="G47" s="13"/>
      <c r="H47" s="13">
        <f t="shared" si="6"/>
        <v>64917.65</v>
      </c>
      <c r="I47" s="13"/>
      <c r="J47" s="17"/>
      <c r="K47" s="16"/>
      <c r="L47" s="17">
        <f t="shared" si="5"/>
        <v>0</v>
      </c>
    </row>
    <row r="48" spans="1:13" x14ac:dyDescent="0.2">
      <c r="A48" s="12" t="s">
        <v>41</v>
      </c>
      <c r="B48" s="14">
        <v>20988.76</v>
      </c>
      <c r="D48" s="15"/>
      <c r="E48" s="13"/>
      <c r="F48" s="13"/>
      <c r="G48" s="13"/>
      <c r="H48" s="13">
        <f t="shared" si="6"/>
        <v>20988.76</v>
      </c>
      <c r="I48" s="13"/>
      <c r="J48" s="17"/>
      <c r="K48" s="16"/>
      <c r="L48" s="17">
        <f t="shared" si="5"/>
        <v>0</v>
      </c>
    </row>
    <row r="49" spans="1:13" x14ac:dyDescent="0.2">
      <c r="A49" s="12" t="s">
        <v>42</v>
      </c>
      <c r="B49" s="14">
        <v>4800</v>
      </c>
      <c r="D49" s="15"/>
      <c r="E49" s="13"/>
      <c r="F49" s="13">
        <v>4800</v>
      </c>
      <c r="G49" s="13"/>
      <c r="H49" s="13"/>
      <c r="I49" s="13"/>
      <c r="J49" s="17"/>
      <c r="K49" s="16"/>
      <c r="L49" s="17">
        <f t="shared" si="5"/>
        <v>0</v>
      </c>
    </row>
    <row r="50" spans="1:13" x14ac:dyDescent="0.2">
      <c r="A50" s="12" t="s">
        <v>44</v>
      </c>
      <c r="B50" s="14">
        <v>10107.299999999999</v>
      </c>
      <c r="D50" s="15"/>
      <c r="E50" s="13"/>
      <c r="F50" s="13"/>
      <c r="G50" s="13"/>
      <c r="H50" s="13">
        <f>+B50</f>
        <v>10107.299999999999</v>
      </c>
      <c r="I50" s="13"/>
      <c r="J50" s="17"/>
      <c r="K50" s="16"/>
      <c r="L50" s="17">
        <f t="shared" si="5"/>
        <v>0</v>
      </c>
    </row>
    <row r="51" spans="1:13" x14ac:dyDescent="0.2">
      <c r="A51" s="12" t="s">
        <v>45</v>
      </c>
      <c r="B51" s="14">
        <v>22587.29</v>
      </c>
      <c r="D51" s="15"/>
      <c r="E51" s="13"/>
      <c r="F51" s="13"/>
      <c r="G51" s="13"/>
      <c r="H51" s="13">
        <f>+B51</f>
        <v>22587.29</v>
      </c>
      <c r="I51" s="13"/>
      <c r="J51" s="17"/>
      <c r="K51" s="16"/>
      <c r="L51" s="17">
        <f t="shared" si="5"/>
        <v>0</v>
      </c>
    </row>
    <row r="52" spans="1:13" x14ac:dyDescent="0.2">
      <c r="A52" s="12" t="s">
        <v>46</v>
      </c>
      <c r="B52" s="14">
        <v>9850</v>
      </c>
      <c r="D52" s="15"/>
      <c r="E52" s="13"/>
      <c r="F52" s="13"/>
      <c r="G52" s="13"/>
      <c r="H52" s="13">
        <f>+B52</f>
        <v>9850</v>
      </c>
      <c r="I52" s="13"/>
      <c r="J52" s="17"/>
      <c r="K52" s="16"/>
      <c r="L52" s="17">
        <f t="shared" si="5"/>
        <v>0</v>
      </c>
    </row>
    <row r="53" spans="1:13" x14ac:dyDescent="0.2">
      <c r="A53" s="18" t="s">
        <v>19</v>
      </c>
      <c r="B53" s="21">
        <f>SUM(B30:B52)</f>
        <v>305271.3899999999</v>
      </c>
      <c r="D53" s="22">
        <f t="shared" ref="D53:J53" si="7">SUBTOTAL(9,D50:D52)</f>
        <v>0</v>
      </c>
      <c r="E53" s="20">
        <f t="shared" si="7"/>
        <v>0</v>
      </c>
      <c r="F53" s="20">
        <f t="shared" si="7"/>
        <v>0</v>
      </c>
      <c r="G53" s="20">
        <f t="shared" si="7"/>
        <v>0</v>
      </c>
      <c r="H53" s="20">
        <f t="shared" si="7"/>
        <v>42544.59</v>
      </c>
      <c r="I53" s="20">
        <f t="shared" si="7"/>
        <v>0</v>
      </c>
      <c r="J53" s="20">
        <f t="shared" si="7"/>
        <v>0</v>
      </c>
      <c r="K53" s="3"/>
      <c r="L53" s="20">
        <f>SUBTOTAL(9,L50:L52)</f>
        <v>0</v>
      </c>
    </row>
    <row r="54" spans="1:13" x14ac:dyDescent="0.2">
      <c r="B54" s="32"/>
      <c r="C54" s="33"/>
      <c r="D54" s="34"/>
      <c r="E54" s="34"/>
      <c r="F54" s="34"/>
      <c r="G54" s="34"/>
      <c r="H54" s="34"/>
      <c r="I54" s="34"/>
      <c r="J54" s="34"/>
      <c r="K54" s="34"/>
      <c r="L54" s="34"/>
      <c r="M54" s="33"/>
    </row>
    <row r="55" spans="1:13" ht="15.75" x14ac:dyDescent="0.25">
      <c r="A55" s="23" t="s">
        <v>47</v>
      </c>
      <c r="B55" s="21">
        <f>+B53+B26+B19</f>
        <v>2702515.5799999996</v>
      </c>
      <c r="D55" s="22">
        <f t="shared" ref="D55:J55" si="8">SUBTOTAL(9,D7:D54)</f>
        <v>33300.03</v>
      </c>
      <c r="E55" s="20">
        <f t="shared" si="8"/>
        <v>22000</v>
      </c>
      <c r="F55" s="20">
        <f t="shared" si="8"/>
        <v>4800</v>
      </c>
      <c r="G55" s="20">
        <f t="shared" si="8"/>
        <v>150000</v>
      </c>
      <c r="H55" s="20">
        <f t="shared" si="8"/>
        <v>800170.69000000018</v>
      </c>
      <c r="I55" s="20">
        <f t="shared" si="8"/>
        <v>8626</v>
      </c>
      <c r="J55" s="20">
        <f t="shared" si="8"/>
        <v>10965</v>
      </c>
      <c r="K55" s="3"/>
      <c r="L55" s="20">
        <f>SUBTOTAL(9,L7:L54)</f>
        <v>1672653.8599999999</v>
      </c>
    </row>
    <row r="56" spans="1:13" ht="13.5" thickBot="1" x14ac:dyDescent="0.25"/>
    <row r="57" spans="1:13" x14ac:dyDescent="0.2">
      <c r="A57" s="24" t="s">
        <v>63</v>
      </c>
      <c r="B57" s="25">
        <f>+D55+E55+F55+G55</f>
        <v>210100.03</v>
      </c>
    </row>
    <row r="58" spans="1:13" x14ac:dyDescent="0.2">
      <c r="A58" s="26" t="s">
        <v>48</v>
      </c>
      <c r="B58" s="27">
        <f>+H55+I55</f>
        <v>808796.69000000018</v>
      </c>
    </row>
    <row r="59" spans="1:13" x14ac:dyDescent="0.2">
      <c r="A59" s="26" t="s">
        <v>49</v>
      </c>
      <c r="B59" s="27">
        <f>+J55</f>
        <v>10965</v>
      </c>
    </row>
    <row r="60" spans="1:13" x14ac:dyDescent="0.2">
      <c r="A60" s="26" t="s">
        <v>50</v>
      </c>
      <c r="B60" s="27">
        <f>+L55</f>
        <v>1672653.8599999999</v>
      </c>
    </row>
    <row r="61" spans="1:13" ht="13.5" thickBot="1" x14ac:dyDescent="0.25">
      <c r="A61" s="28"/>
      <c r="B61" s="29">
        <f>SUM(B57:B60)</f>
        <v>2702515.58</v>
      </c>
    </row>
  </sheetData>
  <pageMargins left="0.17" right="0.17" top="0.78740157480314965" bottom="0.78740157480314965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2010-11</vt:lpstr>
      <vt:lpstr>'2010-11'!Print_Titles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Reohorn, Martin</dc:creator>
  <cp:lastModifiedBy>Martin, Zoe</cp:lastModifiedBy>
  <cp:lastPrinted>2026-01-27T15:54:43Z</cp:lastPrinted>
  <dcterms:created xsi:type="dcterms:W3CDTF">2026-01-27T15:36:56Z</dcterms:created>
  <dcterms:modified xsi:type="dcterms:W3CDTF">2026-02-03T11:01:27Z</dcterms:modified>
</cp:coreProperties>
</file>