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2C5FB258-2E3A-4891-B4E9-E54F668FB467}" xr6:coauthVersionLast="47" xr6:coauthVersionMax="47" xr10:uidLastSave="{00000000-0000-0000-0000-000000000000}"/>
  <bookViews>
    <workbookView xWindow="-120" yWindow="-120" windowWidth="29040" windowHeight="15720" xr2:uid="{4CDA76B4-C9DB-4840-A2E5-88310384E540}"/>
  </bookViews>
  <sheets>
    <sheet name="2011-12" sheetId="3" r:id="rId1"/>
    <sheet name="_defntmp_" sheetId="1" state="hidden" r:id="rId2"/>
  </sheets>
  <definedNames>
    <definedName name="_xlnm._FilterDatabase" localSheetId="0" hidden="1">'2011-12'!$K$4:$K$79</definedName>
    <definedName name="_xlnm.Print_Area" localSheetId="1">_defntmp_!$H$37:$M$50</definedName>
    <definedName name="_xlnm.Print_Titles" localSheetId="1">_defntmp_!$37:$40</definedName>
    <definedName name="_xlnm.Print_Titles" localSheetId="0">'2011-12'!$2:$2</definedName>
    <definedName name="xlvar.ACTLDG" localSheetId="1">"12CAA"</definedName>
    <definedName name="xlvar.ACTLDG" localSheetId="0">"12CAA"</definedName>
    <definedName name="xlvar.BUDLDG" localSheetId="1">"12CAB"</definedName>
    <definedName name="xlvar.BUDLDG" localSheetId="0">"12CAB"</definedName>
    <definedName name="xlvar.FROM" localSheetId="1">"0"</definedName>
    <definedName name="xlvar.FROM" localSheetId="0">"0"</definedName>
    <definedName name="xlvar.TO" localSheetId="1">"13"</definedName>
    <definedName name="xlvar.TO" localSheetId="0">"13"</definedName>
    <definedName name="zzXLOne.ORIGINALDEFNSHEET" localSheetId="1">"\\fsfinance\t1\fin1\rel119\ci\software\custom\rts\Excel\Capital Budget vs Actual.xlsDesign"</definedName>
    <definedName name="zzXLOne.ORIGINALDEFNSHEET" localSheetId="0">"\\fsfinance\t1\fin1\rel119\ci\software\custom\rts\Excel\Capital Budget vs Actual.xlsDesign"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3" l="1"/>
  <c r="I70" i="3"/>
  <c r="I69" i="3"/>
  <c r="I68" i="3"/>
  <c r="I67" i="3"/>
  <c r="I66" i="3"/>
  <c r="I65" i="3"/>
  <c r="I64" i="3"/>
  <c r="I63" i="3"/>
  <c r="I62" i="3"/>
  <c r="I57" i="3"/>
  <c r="I56" i="3"/>
  <c r="I55" i="3"/>
  <c r="I54" i="3"/>
  <c r="I53" i="3"/>
  <c r="I52" i="3"/>
  <c r="I51" i="3"/>
  <c r="I50" i="3"/>
  <c r="I49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5" i="3"/>
  <c r="I24" i="3"/>
  <c r="I23" i="3"/>
  <c r="I22" i="3"/>
  <c r="I21" i="3"/>
  <c r="I20" i="3"/>
  <c r="I19" i="3"/>
  <c r="I18" i="3"/>
  <c r="I13" i="3"/>
  <c r="I12" i="3"/>
  <c r="I11" i="3"/>
  <c r="I9" i="3"/>
  <c r="I8" i="3"/>
  <c r="I7" i="3"/>
  <c r="I6" i="3"/>
  <c r="G77" i="3" l="1"/>
  <c r="G26" i="3"/>
  <c r="G45" i="3"/>
  <c r="G58" i="3"/>
  <c r="G72" i="3"/>
  <c r="F26" i="3"/>
  <c r="F45" i="3"/>
  <c r="F58" i="3"/>
  <c r="F72" i="3"/>
  <c r="F14" i="3"/>
  <c r="E77" i="3"/>
  <c r="E26" i="3"/>
  <c r="E45" i="3"/>
  <c r="E58" i="3"/>
  <c r="E72" i="3"/>
  <c r="E14" i="3"/>
  <c r="C77" i="3"/>
  <c r="L44" i="1"/>
  <c r="M44" i="1"/>
  <c r="I46" i="1"/>
  <c r="J46" i="1"/>
  <c r="K46" i="1"/>
  <c r="L46" i="1"/>
  <c r="L51" i="1"/>
  <c r="M51" i="1"/>
  <c r="M53" i="1"/>
  <c r="I53" i="1"/>
  <c r="I55" i="1"/>
  <c r="J53" i="1"/>
  <c r="K53" i="1"/>
  <c r="K55" i="1"/>
  <c r="K57" i="1"/>
  <c r="J55" i="1"/>
  <c r="J57" i="1"/>
  <c r="M55" i="1"/>
  <c r="L53" i="1"/>
  <c r="L55" i="1"/>
  <c r="C58" i="3"/>
  <c r="M46" i="1"/>
  <c r="M57" i="1"/>
  <c r="L57" i="1"/>
  <c r="I57" i="1"/>
  <c r="C14" i="3"/>
  <c r="C72" i="3"/>
  <c r="C26" i="3"/>
  <c r="C45" i="3"/>
  <c r="F77" i="3" l="1"/>
  <c r="F79" i="3" s="1"/>
  <c r="C82" i="3" s="1"/>
  <c r="I76" i="3"/>
  <c r="I77" i="3" s="1"/>
  <c r="G14" i="3"/>
  <c r="G79" i="3" s="1"/>
  <c r="C81" i="3" s="1"/>
  <c r="I10" i="3"/>
  <c r="I14" i="3" s="1"/>
  <c r="C79" i="3"/>
  <c r="E79" i="3"/>
  <c r="I45" i="3"/>
  <c r="I58" i="3"/>
  <c r="I72" i="3"/>
  <c r="I26" i="3"/>
  <c r="I79" i="3" l="1"/>
  <c r="C84" i="3" s="1"/>
  <c r="C85" i="3" s="1"/>
</calcChain>
</file>

<file path=xl/sharedStrings.xml><?xml version="1.0" encoding="utf-8"?>
<sst xmlns="http://schemas.openxmlformats.org/spreadsheetml/2006/main" count="441" uniqueCount="194">
  <si>
    <t>FORMAT XLONE REPORT</t>
  </si>
  <si>
    <t>DefnSheetName=_defntmp_</t>
  </si>
  <si>
    <t>SUPPRESS ZERO</t>
  </si>
  <si>
    <t>SET</t>
  </si>
  <si>
    <t>*</t>
  </si>
  <si>
    <t>Scheme</t>
  </si>
  <si>
    <t>TO FINANCE</t>
  </si>
  <si>
    <t>Grant</t>
  </si>
  <si>
    <t>Fire Con Gt</t>
  </si>
  <si>
    <t>RCCO</t>
  </si>
  <si>
    <t>Net Borrow</t>
  </si>
  <si>
    <t>MRP Life</t>
  </si>
  <si>
    <t>LIST</t>
  </si>
  <si>
    <t>086 - Ex Leased Appliances</t>
  </si>
  <si>
    <t>091 - Pinzgauer Routine Replacement 4WD</t>
  </si>
  <si>
    <t>092 - Argocat Routine Replacement Off Road</t>
  </si>
  <si>
    <t>105 - Routine Pump Replacement 2011/12</t>
  </si>
  <si>
    <t>108 - Station Officer Free landers</t>
  </si>
  <si>
    <t>115 - Replacement 4 x 4 2011 - 2012</t>
  </si>
  <si>
    <t>116 - Line Rescue Vehicle Fit Out</t>
  </si>
  <si>
    <t>117 - Routine Pump Replacement 2012/13</t>
  </si>
  <si>
    <t>REPEAT END</t>
  </si>
  <si>
    <t>Total</t>
  </si>
  <si>
    <t>:REPEAT</t>
  </si>
  <si>
    <t>:*</t>
  </si>
  <si>
    <t>:LIST</t>
  </si>
  <si>
    <t>012 - IRMP Pebworth</t>
  </si>
  <si>
    <t>049 - IRMP Malvern Refurb</t>
  </si>
  <si>
    <t>087 - Betony Road Works</t>
  </si>
  <si>
    <t>120 - Kidderminster Strategic Training Facilities</t>
  </si>
  <si>
    <t>121 - Evesham Strategic Training Facilities</t>
  </si>
  <si>
    <t>122 - Kingsland Strategic Training Facilities</t>
  </si>
  <si>
    <t>124 - Peterchurch</t>
  </si>
  <si>
    <t>126 - Worcester Station IRMP</t>
  </si>
  <si>
    <t>:REPEAT END</t>
  </si>
  <si>
    <t>REPEAT</t>
  </si>
  <si>
    <t>023 - Legionella Engineering Works</t>
  </si>
  <si>
    <t>054 - Motorised Bay Doors</t>
  </si>
  <si>
    <t>068 - Evesham Flat Roof</t>
  </si>
  <si>
    <t>069 - Stourport Flat Roof</t>
  </si>
  <si>
    <t>072 - Ewyas Harold Resurface Yard</t>
  </si>
  <si>
    <t>083 - SRT Storage</t>
  </si>
  <si>
    <t>084 - RPE Cylinder Strategy</t>
  </si>
  <si>
    <t>095 - Diversity Compliant Rest Facilities Kidderminster- Hereford</t>
  </si>
  <si>
    <t>096 - Property Work From Health and Safety Audit</t>
  </si>
  <si>
    <t>097 - Air Conditioning ICT Work</t>
  </si>
  <si>
    <t>100 - Evesham Refurbishment</t>
  </si>
  <si>
    <t>110 - Up Grade to Lifts to Comply with Legislation</t>
  </si>
  <si>
    <t>112 - Fire Extinguisher Replacements</t>
  </si>
  <si>
    <t>113 - Replacement Windows</t>
  </si>
  <si>
    <t>119 - Evesham House Refurbishment</t>
  </si>
  <si>
    <t>004 - Comp Systems Computer Purchases</t>
  </si>
  <si>
    <t>005 - Comp Systems Computer Software</t>
  </si>
  <si>
    <t>034 - Developments</t>
  </si>
  <si>
    <t>063 - PBX Digital Telephony</t>
  </si>
  <si>
    <t>074 - Command and Control Assurance</t>
  </si>
  <si>
    <t>076 - HQ Network Infrastructure Enhancements</t>
  </si>
  <si>
    <t>106 - Business Continuity ( ITC)</t>
  </si>
  <si>
    <t>107 - Citrix Farm Updates</t>
  </si>
  <si>
    <t>109 - Network Quality of Service Enablement</t>
  </si>
  <si>
    <t>Minor Schemes - Other</t>
  </si>
  <si>
    <t>001 - IT VDMS</t>
  </si>
  <si>
    <t>011 - Finance System</t>
  </si>
  <si>
    <t>051 - Human Resource Information System</t>
  </si>
  <si>
    <t>078 - Respiratory Protective Equipment</t>
  </si>
  <si>
    <t>093 - CFRMIS 5 Web based package</t>
  </si>
  <si>
    <t>101 - Intel Application</t>
  </si>
  <si>
    <t>102 - Water Rescue PPE</t>
  </si>
  <si>
    <t>114 - Finance System Budgeting Module</t>
  </si>
  <si>
    <t>118 - BA Enhancements</t>
  </si>
  <si>
    <t>123 - Transfer Crawling Rig From Betony Road To Redditch</t>
  </si>
  <si>
    <t>Fire Control Resilience</t>
  </si>
  <si>
    <t>103 - Fire Control Replacement</t>
  </si>
  <si>
    <t>RCCO - including Reserves</t>
  </si>
  <si>
    <t>Cap Grants</t>
  </si>
  <si>
    <t>Cap Rcpts</t>
  </si>
  <si>
    <t>REPORT SETTINGS</t>
  </si>
  <si>
    <t>Description:</t>
  </si>
  <si>
    <t>Capital Actual Vs Budget Report</t>
  </si>
  <si>
    <t>Narration:</t>
  </si>
  <si>
    <t>Created By:</t>
  </si>
  <si>
    <t>TECHONE - 30-Jul-2007 14:20:39</t>
  </si>
  <si>
    <t>Destination:</t>
  </si>
  <si>
    <t>Allow Change=N;Drilldown Mode=None;Eval Vars In Excel Formulas=N;Destination=AnotherSheet;Output Type=ExcelWorkbook;Sheet Name=Report;Display Gridlines=N;Display Row and Column Headings=Y;Display PageBreaks=N;Collapse Groups=N;Standard Report=N</t>
  </si>
  <si>
    <t>Publishing:</t>
  </si>
  <si>
    <t>File Title=Capex Actual Vs Budget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</si>
  <si>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</si>
  <si>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</si>
  <si>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</si>
  <si>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</si>
  <si>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</si>
  <si>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</si>
  <si>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</si>
  <si>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</si>
  <si>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</si>
  <si>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</si>
  <si>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FROM</t>
  </si>
  <si>
    <t>From</t>
  </si>
  <si>
    <t>AlphaNumeric;Y;Y;Y;Specified</t>
  </si>
  <si>
    <t>0</t>
  </si>
  <si>
    <t>Variable 2:</t>
  </si>
  <si>
    <t>TO</t>
  </si>
  <si>
    <t>To</t>
  </si>
  <si>
    <t>{&amp;F1_CUR_PERIOD}</t>
  </si>
  <si>
    <t>Variable 3:</t>
  </si>
  <si>
    <t>ACTLDG</t>
  </si>
  <si>
    <t>Actual Capex ledger</t>
  </si>
  <si>
    <t>{&amp;F1_CAPEX_LDG}</t>
  </si>
  <si>
    <t>Variable 4:</t>
  </si>
  <si>
    <t>BUDLDG</t>
  </si>
  <si>
    <t>Budget Capex Ledger</t>
  </si>
  <si>
    <t>{&amp;F1_CAPEX_BUD}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</si>
  <si>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</si>
  <si>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</si>
  <si>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</si>
  <si>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</si>
  <si>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</si>
  <si>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</si>
  <si>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</si>
  <si>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F1GLPeriodBalances</t>
  </si>
  <si>
    <t>Parameters:</t>
  </si>
  <si>
    <t>ChartName=CAPITAL</t>
  </si>
  <si>
    <t>Drilldown:</t>
  </si>
  <si>
    <t>Heading Start Row=1;Heading Rows=7;Offline Min Rows=50;SecAttLinks=False;Path=Rpt~eq~GLCommitments~sc~Columns~eq~[Cmtmnt];DD Link Cols Type=All</t>
  </si>
  <si>
    <t>Column Name:</t>
  </si>
  <si>
    <t>Budget</t>
  </si>
  <si>
    <t>Actual</t>
  </si>
  <si>
    <t>Cmtmnt</t>
  </si>
  <si>
    <t>Ttl</t>
  </si>
  <si>
    <t>RemBud</t>
  </si>
  <si>
    <t>Column7</t>
  </si>
  <si>
    <t>Column8</t>
  </si>
  <si>
    <t>Action:</t>
  </si>
  <si>
    <t>PeriodBalance</t>
  </si>
  <si>
    <t>Commitment</t>
  </si>
  <si>
    <t>UserDefined</t>
  </si>
  <si>
    <t>Display</t>
  </si>
  <si>
    <t>Field:</t>
  </si>
  <si>
    <t>F1Lpb_BalAmt1</t>
  </si>
  <si>
    <t>F1La_TotalComAmt1</t>
  </si>
  <si>
    <t>Capital_Report</t>
  </si>
  <si>
    <t>Capital_Report_Description</t>
  </si>
  <si>
    <t>Details:</t>
  </si>
  <si>
    <t>Code - Description</t>
  </si>
  <si>
    <t>Display:</t>
  </si>
  <si>
    <t>Y</t>
  </si>
  <si>
    <t>N</t>
  </si>
  <si>
    <t>Use Column=Y;Display Column=Y;Title=Scheme;Title same as Column Name=Y;Type=SameAsColumn;Display Format Type=DefaultForType;Display Width=100;Link Options=None;Total Line Type=None</t>
  </si>
  <si>
    <t>Use Column=Y;Display Column=Y;Title=Budget;Title same as Column Name=Y;Type=SameAsColumn;Display Format Type=DefaultForType;Display Format=#,##0.00~sc~(#,##0.00);Display Width=100;Link Options=None;Total Line Type=None</t>
  </si>
  <si>
    <t>Use Column=Y;Display Column=Y;Title=Actual;Title same as Column Name=Y;Type=SameAsColumn;Display Format Type=DefaultForType;Display Format=#,##0.00~sc~(#,##0.00);Display Width=100;Link Options=None;Total Line Type=None</t>
  </si>
  <si>
    <t>Use Column=Y;Display Column=Y;Title=Cmtmnt;Title same as Column Name=Y;Type=SameAsColumn;Display Format Type=DefaultForType;Display Format=#,##0.00~sc~(#,##0.00);Display Width=100;Link Options=None;Total Line Type=None</t>
  </si>
  <si>
    <t>Use Column=Y;Display Column=Y;Title=Ttl;Title same as Column Name=Y;Type=SameAsColumn;Display Format Type=DefaultForType;Display Width=100;Link Options=None;Total Line Type=None</t>
  </si>
  <si>
    <t>Use Column=Y;Display Column=Y;Title=Rem Bud;Title same as Column Name=Y;Type=SameAsColumn;Display Format Type=DefaultForType;Display Width=100;Link Options=None;Total Line Type=None</t>
  </si>
  <si>
    <t>Use Column=Y;Display Column=Y;Title=Column 7;Title same as Column Name=Y;Type=SameAsColumn;Display Format Type=DefaultForType;Display Width=100;Link Options=None;Total Line Type=None</t>
  </si>
  <si>
    <t>Use Column=Y;Display Column=Y;Title=Column 8;Title same as Column Name=Y;Type=SameAsColumn;Display Format Type=DefaultForType;Display Width=100;Link Options=None;Total Line Type=None</t>
  </si>
  <si>
    <t>Ledger:</t>
  </si>
  <si>
    <t>{&amp;BUDLDG}</t>
  </si>
  <si>
    <t>{&amp;ACTLDG}</t>
  </si>
  <si>
    <t>Period:</t>
  </si>
  <si>
    <t>Period To:</t>
  </si>
  <si>
    <t>13</t>
  </si>
  <si>
    <t>ROW COMMANDS</t>
  </si>
  <si>
    <t>Updated on 18-May-2012 08:44:07 by user MREOHORN</t>
  </si>
  <si>
    <t>Command</t>
  </si>
  <si>
    <t>Details</t>
  </si>
  <si>
    <t>Selection</t>
  </si>
  <si>
    <t>Search</t>
  </si>
  <si>
    <t>Value (Fr)</t>
  </si>
  <si>
    <t>Value (To)</t>
  </si>
  <si>
    <t>All;Delete</t>
  </si>
  <si>
    <t>All</t>
  </si>
  <si>
    <t>Level 1</t>
  </si>
  <si>
    <t>F1Ldg_Period</t>
  </si>
  <si>
    <t>between</t>
  </si>
  <si>
    <t>{&amp;FROM}</t>
  </si>
  <si>
    <t>{&amp;TO}</t>
  </si>
  <si>
    <t>Printed On: {&amp;DATE}</t>
  </si>
  <si>
    <t>Capital_Report;Y</t>
  </si>
  <si>
    <t>100</t>
  </si>
  <si>
    <t>300</t>
  </si>
  <si>
    <t>CAPREP: {&amp;ColumnDefn1.Capital_Report} - {&amp;ColumnDefn1.Capital_Report_Description}</t>
  </si>
  <si>
    <t>Commitments</t>
  </si>
  <si>
    <t>Remainder</t>
  </si>
  <si>
    <t>{Scheme};{Scheme_Description}</t>
  </si>
  <si>
    <t>Totals</t>
  </si>
  <si>
    <t>400</t>
  </si>
  <si>
    <t>999</t>
  </si>
  <si>
    <t>Sub Totals Minor Schemes ( 400 - 900)</t>
  </si>
  <si>
    <t>Grand Total</t>
  </si>
  <si>
    <t>CAPREP: 100 - Vehicles</t>
  </si>
  <si>
    <t>Capital Financing 2011/12</t>
  </si>
  <si>
    <t>CAPREP: 200 - Major Building</t>
  </si>
  <si>
    <t xml:space="preserve">CAPREP: 400 - Minor Schemes </t>
  </si>
  <si>
    <t>CAPREP: 500 - Minor Schemes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</si>
</sst>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\ #,##0_-;\-\ #,##0"/>
    <numFmt numFmtId="165" formatCode="\ #,##0.00_-;\-\ #,##0.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41" fontId="0" fillId="2" borderId="2" xfId="0" applyNumberFormat="1" applyFill="1" applyBorder="1"/>
    <xf numFmtId="164" fontId="0" fillId="2" borderId="2" xfId="0" applyNumberFormat="1" applyFill="1" applyBorder="1"/>
    <xf numFmtId="2" fontId="0" fillId="2" borderId="2" xfId="0" applyNumberFormat="1" applyFill="1" applyBorder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41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0" fontId="5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4" borderId="0" xfId="0" applyFill="1"/>
    <xf numFmtId="41" fontId="0" fillId="4" borderId="0" xfId="0" applyNumberFormat="1" applyFill="1"/>
    <xf numFmtId="164" fontId="0" fillId="4" borderId="0" xfId="0" applyNumberFormat="1" applyFill="1"/>
    <xf numFmtId="2" fontId="0" fillId="4" borderId="0" xfId="0" applyNumberFormat="1" applyFill="1"/>
    <xf numFmtId="0" fontId="5" fillId="4" borderId="0" xfId="0" applyFont="1" applyFill="1"/>
    <xf numFmtId="0" fontId="4" fillId="4" borderId="0" xfId="0" quotePrefix="1" applyFont="1" applyFill="1"/>
    <xf numFmtId="41" fontId="4" fillId="3" borderId="0" xfId="0" applyNumberFormat="1" applyFont="1" applyFill="1"/>
    <xf numFmtId="164" fontId="4" fillId="3" borderId="0" xfId="0" applyNumberFormat="1" applyFont="1" applyFill="1"/>
    <xf numFmtId="2" fontId="4" fillId="3" borderId="0" xfId="0" applyNumberFormat="1" applyFont="1" applyFill="1"/>
    <xf numFmtId="41" fontId="4" fillId="3" borderId="0" xfId="0" quotePrefix="1" applyNumberFormat="1" applyFont="1" applyFill="1"/>
    <xf numFmtId="0" fontId="4" fillId="2" borderId="0" xfId="0" applyFont="1" applyFill="1"/>
    <xf numFmtId="0" fontId="5" fillId="2" borderId="0" xfId="0" applyFont="1" applyFill="1"/>
    <xf numFmtId="41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6" fillId="0" borderId="0" xfId="0" applyFont="1"/>
    <xf numFmtId="4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41" fontId="4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7" fillId="0" borderId="0" xfId="0" applyFont="1"/>
    <xf numFmtId="0" fontId="2" fillId="2" borderId="3" xfId="0" applyFont="1" applyFill="1" applyBorder="1" applyAlignment="1">
      <alignment horizontal="center"/>
    </xf>
    <xf numFmtId="41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4" fillId="0" borderId="4" xfId="0" applyFont="1" applyBorder="1"/>
    <xf numFmtId="41" fontId="4" fillId="0" borderId="4" xfId="0" applyNumberFormat="1" applyFont="1" applyBorder="1" applyAlignment="1">
      <alignment horizontal="right"/>
    </xf>
    <xf numFmtId="41" fontId="0" fillId="0" borderId="4" xfId="0" applyNumberFormat="1" applyBorder="1"/>
    <xf numFmtId="164" fontId="0" fillId="0" borderId="4" xfId="0" applyNumberFormat="1" applyBorder="1"/>
    <xf numFmtId="0" fontId="2" fillId="2" borderId="3" xfId="0" applyFont="1" applyFill="1" applyBorder="1"/>
    <xf numFmtId="41" fontId="2" fillId="2" borderId="3" xfId="0" applyNumberFormat="1" applyFont="1" applyFill="1" applyBorder="1"/>
    <xf numFmtId="164" fontId="2" fillId="2" borderId="3" xfId="0" applyNumberFormat="1" applyFont="1" applyFill="1" applyBorder="1"/>
    <xf numFmtId="0" fontId="8" fillId="2" borderId="3" xfId="0" applyFont="1" applyFill="1" applyBorder="1"/>
    <xf numFmtId="41" fontId="2" fillId="0" borderId="4" xfId="0" applyNumberFormat="1" applyFont="1" applyBorder="1"/>
    <xf numFmtId="41" fontId="2" fillId="0" borderId="0" xfId="0" applyNumberFormat="1" applyFont="1"/>
    <xf numFmtId="41" fontId="4" fillId="0" borderId="4" xfId="0" applyNumberFormat="1" applyFont="1" applyBorder="1"/>
    <xf numFmtId="41" fontId="2" fillId="2" borderId="5" xfId="0" applyNumberFormat="1" applyFont="1" applyFill="1" applyBorder="1" applyAlignment="1">
      <alignment horizontal="center"/>
    </xf>
    <xf numFmtId="41" fontId="2" fillId="2" borderId="2" xfId="0" applyNumberFormat="1" applyFont="1" applyFill="1" applyBorder="1"/>
    <xf numFmtId="41" fontId="2" fillId="3" borderId="6" xfId="0" applyNumberFormat="1" applyFont="1" applyFill="1" applyBorder="1"/>
    <xf numFmtId="165" fontId="2" fillId="3" borderId="7" xfId="0" applyNumberFormat="1" applyFont="1" applyFill="1" applyBorder="1"/>
    <xf numFmtId="41" fontId="2" fillId="3" borderId="8" xfId="0" applyNumberFormat="1" applyFont="1" applyFill="1" applyBorder="1"/>
    <xf numFmtId="165" fontId="2" fillId="3" borderId="9" xfId="0" applyNumberFormat="1" applyFont="1" applyFill="1" applyBorder="1"/>
    <xf numFmtId="41" fontId="2" fillId="3" borderId="10" xfId="0" applyNumberFormat="1" applyFont="1" applyFill="1" applyBorder="1"/>
    <xf numFmtId="165" fontId="2" fillId="3" borderId="11" xfId="0" applyNumberFormat="1" applyFont="1" applyFill="1" applyBorder="1"/>
    <xf numFmtId="0" fontId="1" fillId="0" borderId="0" xfId="0" applyFont="1"/>
    <xf numFmtId="0" fontId="4" fillId="0" borderId="5" xfId="0" applyFont="1" applyBorder="1"/>
    <xf numFmtId="41" fontId="2" fillId="0" borderId="0" xfId="0" applyNumberFormat="1" applyFont="1" applyBorder="1"/>
    <xf numFmtId="0" fontId="0" fillId="0" borderId="0" xfId="0" applyBorder="1"/>
    <xf numFmtId="41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F2A9-F0C8-4A6E-95BD-013DCE3012B9}">
  <sheetPr>
    <pageSetUpPr fitToPage="1"/>
  </sheetPr>
  <dimension ref="A1:K85"/>
  <sheetViews>
    <sheetView showGridLines="0" tabSelected="1" topLeftCell="B2" workbookViewId="0">
      <pane xSplit="3" ySplit="4" topLeftCell="E53" activePane="bottomRight" state="frozen"/>
      <selection activeCell="B2" sqref="B2"/>
      <selection pane="topRight" activeCell="E2" sqref="E2"/>
      <selection pane="bottomLeft" activeCell="B6" sqref="B6"/>
      <selection pane="bottomRight" activeCell="E6" sqref="E6"/>
    </sheetView>
  </sheetViews>
  <sheetFormatPr defaultRowHeight="12.75" x14ac:dyDescent="0.2"/>
  <cols>
    <col min="1" max="1" width="14.7109375" style="15" hidden="1" customWidth="1"/>
    <col min="2" max="2" width="62.7109375" customWidth="1"/>
    <col min="3" max="3" width="13.85546875" style="53" customWidth="1"/>
    <col min="4" max="4" width="2.85546875" customWidth="1"/>
    <col min="5" max="7" width="12.28515625" style="32" customWidth="1"/>
    <col min="8" max="8" width="2.85546875" customWidth="1"/>
    <col min="9" max="9" width="12.28515625" style="32" customWidth="1"/>
    <col min="10" max="10" width="3.140625" customWidth="1"/>
  </cols>
  <sheetData>
    <row r="1" spans="1:11" s="2" customFormat="1" ht="24" hidden="1" customHeight="1" x14ac:dyDescent="0.2">
      <c r="A1" s="1" t="s">
        <v>0</v>
      </c>
      <c r="B1" s="2" t="s">
        <v>1</v>
      </c>
      <c r="C1" s="56"/>
      <c r="E1" s="3"/>
      <c r="F1" s="3"/>
      <c r="G1" s="3"/>
      <c r="I1" s="3"/>
    </row>
    <row r="2" spans="1:11" ht="26.25" x14ac:dyDescent="0.4">
      <c r="A2" s="14" t="s">
        <v>2</v>
      </c>
      <c r="B2" s="31" t="s">
        <v>190</v>
      </c>
    </row>
    <row r="3" spans="1:11" x14ac:dyDescent="0.2">
      <c r="A3" s="14"/>
      <c r="B3" s="64"/>
      <c r="C3" s="65"/>
      <c r="D3" s="66"/>
      <c r="E3" s="65"/>
      <c r="F3" s="65"/>
      <c r="G3" s="65"/>
      <c r="H3" s="66"/>
      <c r="I3" s="65"/>
      <c r="J3" s="66"/>
      <c r="K3" s="66"/>
    </row>
    <row r="4" spans="1:11" ht="15.75" x14ac:dyDescent="0.25">
      <c r="A4" s="14" t="s">
        <v>4</v>
      </c>
      <c r="B4" s="40" t="s">
        <v>189</v>
      </c>
      <c r="C4" s="65"/>
      <c r="D4" s="66"/>
      <c r="E4" s="67"/>
      <c r="F4" s="67"/>
      <c r="G4" s="67"/>
      <c r="H4" s="66"/>
      <c r="I4" s="65"/>
      <c r="J4" s="66"/>
      <c r="K4" s="66"/>
    </row>
    <row r="5" spans="1:11" s="39" customFormat="1" x14ac:dyDescent="0.2">
      <c r="A5" s="14" t="s">
        <v>4</v>
      </c>
      <c r="B5" s="41" t="s">
        <v>5</v>
      </c>
      <c r="C5" s="42" t="s">
        <v>6</v>
      </c>
      <c r="E5" s="42" t="s">
        <v>7</v>
      </c>
      <c r="F5" s="42" t="s">
        <v>8</v>
      </c>
      <c r="G5" s="42" t="s">
        <v>9</v>
      </c>
      <c r="I5" s="42" t="s">
        <v>10</v>
      </c>
      <c r="K5" s="55" t="s">
        <v>11</v>
      </c>
    </row>
    <row r="6" spans="1:11" x14ac:dyDescent="0.2">
      <c r="A6" s="14" t="s">
        <v>12</v>
      </c>
      <c r="B6" s="44" t="s">
        <v>13</v>
      </c>
      <c r="C6" s="52">
        <v>131700</v>
      </c>
      <c r="E6" s="54"/>
      <c r="F6" s="54"/>
      <c r="G6" s="54"/>
      <c r="I6" s="52">
        <f>+C6-E6-F6-G6-H6</f>
        <v>131700</v>
      </c>
      <c r="K6">
        <v>5</v>
      </c>
    </row>
    <row r="7" spans="1:11" x14ac:dyDescent="0.2">
      <c r="A7" s="14" t="s">
        <v>12</v>
      </c>
      <c r="B7" s="44" t="s">
        <v>14</v>
      </c>
      <c r="C7" s="52">
        <v>18767</v>
      </c>
      <c r="E7" s="54"/>
      <c r="F7" s="54"/>
      <c r="G7" s="54"/>
      <c r="I7" s="52">
        <f>+C7-E7-F7-G7-H7</f>
        <v>18767</v>
      </c>
      <c r="K7">
        <v>15</v>
      </c>
    </row>
    <row r="8" spans="1:11" x14ac:dyDescent="0.2">
      <c r="A8" s="14" t="s">
        <v>12</v>
      </c>
      <c r="B8" s="44" t="s">
        <v>15</v>
      </c>
      <c r="C8" s="52">
        <v>21863</v>
      </c>
      <c r="E8" s="54"/>
      <c r="F8" s="54"/>
      <c r="G8" s="54"/>
      <c r="I8" s="52">
        <f>+C8-E8-F8-G8-H8</f>
        <v>21863</v>
      </c>
      <c r="K8">
        <v>10</v>
      </c>
    </row>
    <row r="9" spans="1:11" x14ac:dyDescent="0.2">
      <c r="A9" s="14" t="s">
        <v>12</v>
      </c>
      <c r="B9" s="44" t="s">
        <v>16</v>
      </c>
      <c r="C9" s="52">
        <v>520815.58</v>
      </c>
      <c r="E9" s="54"/>
      <c r="F9" s="54"/>
      <c r="G9" s="54"/>
      <c r="I9" s="52">
        <f>+C9-E9-F9-G9-H9</f>
        <v>520815.58</v>
      </c>
      <c r="K9">
        <v>15</v>
      </c>
    </row>
    <row r="10" spans="1:11" x14ac:dyDescent="0.2">
      <c r="A10" s="14" t="s">
        <v>12</v>
      </c>
      <c r="B10" s="44" t="s">
        <v>17</v>
      </c>
      <c r="C10" s="52">
        <v>348845.22</v>
      </c>
      <c r="E10" s="54"/>
      <c r="F10" s="54"/>
      <c r="G10" s="54">
        <v>348845.22</v>
      </c>
      <c r="I10" s="52">
        <f>+C10-E10-F10-G10-H10</f>
        <v>0</v>
      </c>
      <c r="K10">
        <v>4</v>
      </c>
    </row>
    <row r="11" spans="1:11" x14ac:dyDescent="0.2">
      <c r="A11" s="14" t="s">
        <v>12</v>
      </c>
      <c r="B11" s="44" t="s">
        <v>18</v>
      </c>
      <c r="C11" s="52">
        <v>0</v>
      </c>
      <c r="E11" s="54"/>
      <c r="F11" s="54"/>
      <c r="G11" s="54"/>
      <c r="I11" s="52">
        <f>+C11-E11-F11-G11-H11</f>
        <v>0</v>
      </c>
      <c r="K11">
        <v>8</v>
      </c>
    </row>
    <row r="12" spans="1:11" x14ac:dyDescent="0.2">
      <c r="A12" s="14" t="s">
        <v>12</v>
      </c>
      <c r="B12" s="44" t="s">
        <v>19</v>
      </c>
      <c r="C12" s="52">
        <v>2734.27</v>
      </c>
      <c r="E12" s="54"/>
      <c r="F12" s="54"/>
      <c r="G12" s="54"/>
      <c r="I12" s="52">
        <f>+C12-E12-F12-G12-H12</f>
        <v>2734.27</v>
      </c>
      <c r="K12">
        <v>8</v>
      </c>
    </row>
    <row r="13" spans="1:11" x14ac:dyDescent="0.2">
      <c r="A13" s="14" t="s">
        <v>12</v>
      </c>
      <c r="B13" s="44" t="s">
        <v>20</v>
      </c>
      <c r="C13" s="52">
        <v>208000.98</v>
      </c>
      <c r="E13" s="54"/>
      <c r="F13" s="54"/>
      <c r="G13" s="54"/>
      <c r="I13" s="52">
        <f>+C13-E13-F13-G13-H13</f>
        <v>208000.98</v>
      </c>
      <c r="K13">
        <v>8</v>
      </c>
    </row>
    <row r="14" spans="1:11" x14ac:dyDescent="0.2">
      <c r="A14" s="14" t="s">
        <v>21</v>
      </c>
      <c r="B14" s="48" t="s">
        <v>22</v>
      </c>
      <c r="C14" s="49">
        <f>SUBTOTAL(9,C6:C13)</f>
        <v>1252726.05</v>
      </c>
      <c r="E14" s="49">
        <f>SUBTOTAL(9,E6:E13)</f>
        <v>0</v>
      </c>
      <c r="F14" s="49">
        <f>SUBTOTAL(9,F6:F13)</f>
        <v>0</v>
      </c>
      <c r="G14" s="49">
        <f>SUBTOTAL(9,G6:G13)</f>
        <v>348845.22</v>
      </c>
      <c r="I14" s="49">
        <f>SUBTOTAL(9,I6:I13)</f>
        <v>903880.83000000007</v>
      </c>
    </row>
    <row r="15" spans="1:11" x14ac:dyDescent="0.2">
      <c r="A15" s="14" t="s">
        <v>23</v>
      </c>
      <c r="B15" s="64"/>
      <c r="C15" s="65"/>
      <c r="D15" s="66"/>
      <c r="E15" s="65"/>
      <c r="F15" s="65"/>
      <c r="G15" s="65"/>
      <c r="H15" s="66"/>
      <c r="I15" s="65"/>
      <c r="J15" s="66"/>
      <c r="K15" s="66"/>
    </row>
    <row r="16" spans="1:11" ht="15.75" x14ac:dyDescent="0.25">
      <c r="A16" s="14" t="s">
        <v>24</v>
      </c>
      <c r="B16" s="40" t="s">
        <v>191</v>
      </c>
      <c r="C16" s="65"/>
      <c r="D16" s="66"/>
      <c r="E16" s="65"/>
      <c r="F16" s="65"/>
      <c r="G16" s="65"/>
      <c r="H16" s="66"/>
      <c r="I16" s="65"/>
      <c r="J16" s="66"/>
      <c r="K16" s="66"/>
    </row>
    <row r="17" spans="1:11" s="39" customFormat="1" x14ac:dyDescent="0.2">
      <c r="A17" s="14" t="s">
        <v>4</v>
      </c>
      <c r="B17" s="41" t="s">
        <v>5</v>
      </c>
      <c r="C17" s="42" t="s">
        <v>6</v>
      </c>
      <c r="E17" s="42" t="s">
        <v>7</v>
      </c>
      <c r="F17" s="42" t="s">
        <v>8</v>
      </c>
      <c r="G17" s="42" t="s">
        <v>9</v>
      </c>
      <c r="I17" s="42" t="s">
        <v>10</v>
      </c>
      <c r="K17" s="55" t="s">
        <v>11</v>
      </c>
    </row>
    <row r="18" spans="1:11" x14ac:dyDescent="0.2">
      <c r="A18" s="14" t="s">
        <v>25</v>
      </c>
      <c r="B18" s="44" t="s">
        <v>26</v>
      </c>
      <c r="C18" s="52">
        <v>7566.7</v>
      </c>
      <c r="E18" s="54"/>
      <c r="F18" s="54"/>
      <c r="G18" s="54"/>
      <c r="I18" s="52">
        <f>+C18-E18-F18-G18-H18</f>
        <v>7566.7</v>
      </c>
      <c r="K18">
        <v>50</v>
      </c>
    </row>
    <row r="19" spans="1:11" x14ac:dyDescent="0.2">
      <c r="A19" s="14" t="s">
        <v>25</v>
      </c>
      <c r="B19" s="44" t="s">
        <v>27</v>
      </c>
      <c r="C19" s="52">
        <v>7394.42</v>
      </c>
      <c r="E19" s="54"/>
      <c r="F19" s="54"/>
      <c r="G19" s="54"/>
      <c r="I19" s="52">
        <f>+C19-E19-F19-G19-H19</f>
        <v>7394.42</v>
      </c>
      <c r="K19">
        <v>50</v>
      </c>
    </row>
    <row r="20" spans="1:11" x14ac:dyDescent="0.2">
      <c r="A20" s="14" t="s">
        <v>25</v>
      </c>
      <c r="B20" s="44" t="s">
        <v>28</v>
      </c>
      <c r="C20" s="52">
        <v>509</v>
      </c>
      <c r="E20" s="54"/>
      <c r="F20" s="54"/>
      <c r="G20" s="54"/>
      <c r="I20" s="52">
        <f>+C20-E20-F20-G20-H20</f>
        <v>509</v>
      </c>
      <c r="K20">
        <v>50</v>
      </c>
    </row>
    <row r="21" spans="1:11" x14ac:dyDescent="0.2">
      <c r="A21" s="14" t="s">
        <v>25</v>
      </c>
      <c r="B21" s="44" t="s">
        <v>29</v>
      </c>
      <c r="C21" s="52">
        <v>6322.48</v>
      </c>
      <c r="E21" s="54"/>
      <c r="F21" s="54"/>
      <c r="G21" s="54"/>
      <c r="I21" s="52">
        <f>+C21-E21-F21-G21-H21</f>
        <v>6322.48</v>
      </c>
      <c r="K21">
        <v>50</v>
      </c>
    </row>
    <row r="22" spans="1:11" x14ac:dyDescent="0.2">
      <c r="A22" s="14" t="s">
        <v>25</v>
      </c>
      <c r="B22" s="44" t="s">
        <v>30</v>
      </c>
      <c r="C22" s="52">
        <v>6760.81</v>
      </c>
      <c r="E22" s="54"/>
      <c r="F22" s="54"/>
      <c r="G22" s="54"/>
      <c r="I22" s="52">
        <f>+C22-E22-F22-G22-H22</f>
        <v>6760.81</v>
      </c>
      <c r="K22">
        <v>50</v>
      </c>
    </row>
    <row r="23" spans="1:11" x14ac:dyDescent="0.2">
      <c r="A23" s="14" t="s">
        <v>25</v>
      </c>
      <c r="B23" s="44" t="s">
        <v>31</v>
      </c>
      <c r="C23" s="52">
        <v>10261.82</v>
      </c>
      <c r="E23" s="54"/>
      <c r="F23" s="54"/>
      <c r="G23" s="54"/>
      <c r="I23" s="52">
        <f>+C23-E23-F23-G23-H23</f>
        <v>10261.82</v>
      </c>
      <c r="K23">
        <v>50</v>
      </c>
    </row>
    <row r="24" spans="1:11" x14ac:dyDescent="0.2">
      <c r="A24" s="14" t="s">
        <v>25</v>
      </c>
      <c r="B24" s="44" t="s">
        <v>32</v>
      </c>
      <c r="C24" s="52">
        <v>8261.82</v>
      </c>
      <c r="E24" s="54"/>
      <c r="F24" s="54"/>
      <c r="G24" s="54"/>
      <c r="I24" s="52">
        <f>+C24-E24-F24-G24-H24</f>
        <v>8261.82</v>
      </c>
      <c r="K24">
        <v>50</v>
      </c>
    </row>
    <row r="25" spans="1:11" x14ac:dyDescent="0.2">
      <c r="A25" s="14" t="s">
        <v>25</v>
      </c>
      <c r="B25" s="44" t="s">
        <v>33</v>
      </c>
      <c r="C25" s="52">
        <v>6841.87</v>
      </c>
      <c r="E25" s="54"/>
      <c r="F25" s="54"/>
      <c r="G25" s="54"/>
      <c r="I25" s="52">
        <f>+C25-E25-F25-G25-H25</f>
        <v>6841.87</v>
      </c>
      <c r="K25">
        <v>50</v>
      </c>
    </row>
    <row r="26" spans="1:11" x14ac:dyDescent="0.2">
      <c r="A26" s="14" t="s">
        <v>34</v>
      </c>
      <c r="B26" s="48" t="s">
        <v>22</v>
      </c>
      <c r="C26" s="49">
        <f>SUM(C18:C25)</f>
        <v>53918.92</v>
      </c>
      <c r="E26" s="49">
        <f t="shared" ref="E26:I26" si="0">SUM(E18:E25)</f>
        <v>0</v>
      </c>
      <c r="F26" s="49">
        <f t="shared" si="0"/>
        <v>0</v>
      </c>
      <c r="G26" s="49">
        <f t="shared" si="0"/>
        <v>0</v>
      </c>
      <c r="I26" s="49">
        <f t="shared" si="0"/>
        <v>53918.92</v>
      </c>
    </row>
    <row r="27" spans="1:11" x14ac:dyDescent="0.2">
      <c r="A27" s="14" t="s">
        <v>35</v>
      </c>
      <c r="B27" s="64"/>
      <c r="C27" s="65"/>
      <c r="D27" s="66"/>
      <c r="E27" s="65"/>
      <c r="F27" s="65"/>
      <c r="G27" s="65"/>
      <c r="H27" s="66"/>
      <c r="I27" s="65"/>
      <c r="J27" s="66"/>
      <c r="K27" s="66"/>
    </row>
    <row r="28" spans="1:11" ht="15.75" x14ac:dyDescent="0.25">
      <c r="A28" s="14" t="s">
        <v>4</v>
      </c>
      <c r="B28" s="40" t="s">
        <v>192</v>
      </c>
      <c r="C28" s="65"/>
      <c r="D28" s="66"/>
      <c r="E28" s="65"/>
      <c r="F28" s="65"/>
      <c r="G28" s="65"/>
      <c r="H28" s="66"/>
      <c r="I28" s="65"/>
      <c r="J28" s="66"/>
      <c r="K28" s="66"/>
    </row>
    <row r="29" spans="1:11" s="39" customFormat="1" x14ac:dyDescent="0.2">
      <c r="A29" s="14" t="s">
        <v>4</v>
      </c>
      <c r="B29" s="41" t="s">
        <v>5</v>
      </c>
      <c r="C29" s="42" t="s">
        <v>6</v>
      </c>
      <c r="E29" s="42" t="s">
        <v>7</v>
      </c>
      <c r="F29" s="42" t="s">
        <v>8</v>
      </c>
      <c r="G29" s="42" t="s">
        <v>9</v>
      </c>
      <c r="I29" s="42" t="s">
        <v>10</v>
      </c>
      <c r="K29" s="55" t="s">
        <v>11</v>
      </c>
    </row>
    <row r="30" spans="1:11" x14ac:dyDescent="0.2">
      <c r="A30" s="14" t="s">
        <v>12</v>
      </c>
      <c r="B30" s="44" t="s">
        <v>36</v>
      </c>
      <c r="C30" s="52">
        <v>0</v>
      </c>
      <c r="E30" s="54"/>
      <c r="F30" s="54"/>
      <c r="G30" s="54"/>
      <c r="I30" s="52">
        <f>+C30-E30-F30-G30-H30</f>
        <v>0</v>
      </c>
      <c r="K30">
        <v>50</v>
      </c>
    </row>
    <row r="31" spans="1:11" x14ac:dyDescent="0.2">
      <c r="A31" s="14" t="s">
        <v>12</v>
      </c>
      <c r="B31" s="44" t="s">
        <v>37</v>
      </c>
      <c r="C31" s="52">
        <v>22000</v>
      </c>
      <c r="E31" s="54"/>
      <c r="F31" s="54"/>
      <c r="G31" s="54"/>
      <c r="I31" s="52">
        <f>+C31-E31-F31-G31-H31</f>
        <v>22000</v>
      </c>
      <c r="K31">
        <v>50</v>
      </c>
    </row>
    <row r="32" spans="1:11" x14ac:dyDescent="0.2">
      <c r="A32" s="14" t="s">
        <v>12</v>
      </c>
      <c r="B32" s="44" t="s">
        <v>38</v>
      </c>
      <c r="C32" s="52">
        <v>0</v>
      </c>
      <c r="E32" s="54"/>
      <c r="F32" s="54"/>
      <c r="G32" s="54"/>
      <c r="I32" s="52">
        <f>+C32-E32-F32-G32-H32</f>
        <v>0</v>
      </c>
      <c r="K32">
        <v>50</v>
      </c>
    </row>
    <row r="33" spans="1:11" x14ac:dyDescent="0.2">
      <c r="A33" s="14" t="s">
        <v>12</v>
      </c>
      <c r="B33" s="44" t="s">
        <v>39</v>
      </c>
      <c r="C33" s="52">
        <v>0</v>
      </c>
      <c r="E33" s="54"/>
      <c r="F33" s="54"/>
      <c r="G33" s="54"/>
      <c r="I33" s="52">
        <f>+C33-E33-F33-G33-H33</f>
        <v>0</v>
      </c>
      <c r="K33">
        <v>50</v>
      </c>
    </row>
    <row r="34" spans="1:11" x14ac:dyDescent="0.2">
      <c r="A34" s="14" t="s">
        <v>12</v>
      </c>
      <c r="B34" s="44" t="s">
        <v>40</v>
      </c>
      <c r="C34" s="52">
        <v>0</v>
      </c>
      <c r="E34" s="54"/>
      <c r="F34" s="54"/>
      <c r="G34" s="54"/>
      <c r="I34" s="52">
        <f>+C34-E34-F34-G34-H34</f>
        <v>0</v>
      </c>
      <c r="K34">
        <v>50</v>
      </c>
    </row>
    <row r="35" spans="1:11" x14ac:dyDescent="0.2">
      <c r="A35" s="14" t="s">
        <v>12</v>
      </c>
      <c r="B35" s="44" t="s">
        <v>41</v>
      </c>
      <c r="C35" s="52">
        <v>67150</v>
      </c>
      <c r="E35" s="54"/>
      <c r="F35" s="54"/>
      <c r="G35" s="54"/>
      <c r="I35" s="52">
        <f>+C35-E35-F35-G35-H35</f>
        <v>67150</v>
      </c>
      <c r="K35">
        <v>50</v>
      </c>
    </row>
    <row r="36" spans="1:11" x14ac:dyDescent="0.2">
      <c r="A36" s="14" t="s">
        <v>12</v>
      </c>
      <c r="B36" s="44" t="s">
        <v>42</v>
      </c>
      <c r="C36" s="52">
        <v>37411</v>
      </c>
      <c r="E36" s="54"/>
      <c r="F36" s="54"/>
      <c r="G36" s="54"/>
      <c r="I36" s="52">
        <f>+C36-E36-F36-G36-H36</f>
        <v>37411</v>
      </c>
      <c r="K36">
        <v>50</v>
      </c>
    </row>
    <row r="37" spans="1:11" x14ac:dyDescent="0.2">
      <c r="A37" s="14" t="s">
        <v>12</v>
      </c>
      <c r="B37" s="44" t="s">
        <v>43</v>
      </c>
      <c r="C37" s="52">
        <v>0</v>
      </c>
      <c r="E37" s="54"/>
      <c r="F37" s="54"/>
      <c r="G37" s="54"/>
      <c r="I37" s="52">
        <f>+C37-E37-F37-G37-H37</f>
        <v>0</v>
      </c>
      <c r="K37">
        <v>50</v>
      </c>
    </row>
    <row r="38" spans="1:11" x14ac:dyDescent="0.2">
      <c r="A38" s="14" t="s">
        <v>12</v>
      </c>
      <c r="B38" s="44" t="s">
        <v>44</v>
      </c>
      <c r="C38" s="52">
        <v>35902</v>
      </c>
      <c r="E38" s="54"/>
      <c r="F38" s="54"/>
      <c r="G38" s="54"/>
      <c r="I38" s="52">
        <f>+C38-E38-F38-G38-H38</f>
        <v>35902</v>
      </c>
      <c r="K38">
        <v>50</v>
      </c>
    </row>
    <row r="39" spans="1:11" x14ac:dyDescent="0.2">
      <c r="A39" s="14" t="s">
        <v>12</v>
      </c>
      <c r="B39" s="44" t="s">
        <v>45</v>
      </c>
      <c r="C39" s="52">
        <v>0</v>
      </c>
      <c r="E39" s="54"/>
      <c r="F39" s="54"/>
      <c r="G39" s="54"/>
      <c r="I39" s="52">
        <f>+C39-E39-F39-G39-H39</f>
        <v>0</v>
      </c>
      <c r="K39">
        <v>50</v>
      </c>
    </row>
    <row r="40" spans="1:11" x14ac:dyDescent="0.2">
      <c r="A40" s="14" t="s">
        <v>12</v>
      </c>
      <c r="B40" s="44" t="s">
        <v>46</v>
      </c>
      <c r="C40" s="52">
        <v>717.91</v>
      </c>
      <c r="E40" s="54"/>
      <c r="F40" s="54"/>
      <c r="G40" s="54"/>
      <c r="I40" s="52">
        <f>+C40-E40-F40-G40-H40</f>
        <v>717.91</v>
      </c>
      <c r="K40">
        <v>50</v>
      </c>
    </row>
    <row r="41" spans="1:11" x14ac:dyDescent="0.2">
      <c r="A41" s="14" t="s">
        <v>12</v>
      </c>
      <c r="B41" s="44" t="s">
        <v>47</v>
      </c>
      <c r="C41" s="52">
        <v>20098.310000000001</v>
      </c>
      <c r="E41" s="54"/>
      <c r="F41" s="54"/>
      <c r="G41" s="54"/>
      <c r="I41" s="52">
        <f>+C41-E41-F41-G41-H41</f>
        <v>20098.310000000001</v>
      </c>
      <c r="K41">
        <v>50</v>
      </c>
    </row>
    <row r="42" spans="1:11" x14ac:dyDescent="0.2">
      <c r="A42" s="14" t="s">
        <v>12</v>
      </c>
      <c r="B42" s="44" t="s">
        <v>48</v>
      </c>
      <c r="C42" s="52">
        <v>12009.8</v>
      </c>
      <c r="E42" s="54"/>
      <c r="F42" s="54"/>
      <c r="G42" s="54"/>
      <c r="I42" s="52">
        <f>+C42-E42-F42-G42-H42</f>
        <v>12009.8</v>
      </c>
      <c r="K42">
        <v>50</v>
      </c>
    </row>
    <row r="43" spans="1:11" x14ac:dyDescent="0.2">
      <c r="A43" s="14" t="s">
        <v>12</v>
      </c>
      <c r="B43" s="44" t="s">
        <v>49</v>
      </c>
      <c r="C43" s="52">
        <v>77907.94</v>
      </c>
      <c r="E43" s="54"/>
      <c r="F43" s="54"/>
      <c r="G43" s="54"/>
      <c r="I43" s="52">
        <f>+C43-E43-F43-G43-H43</f>
        <v>77907.94</v>
      </c>
      <c r="K43">
        <v>50</v>
      </c>
    </row>
    <row r="44" spans="1:11" x14ac:dyDescent="0.2">
      <c r="A44" s="14" t="s">
        <v>12</v>
      </c>
      <c r="B44" s="44" t="s">
        <v>50</v>
      </c>
      <c r="C44" s="52">
        <v>23451.67</v>
      </c>
      <c r="E44" s="54"/>
      <c r="F44" s="54"/>
      <c r="G44" s="54"/>
      <c r="I44" s="52">
        <f>+C44-E44-F44-G44-H44</f>
        <v>23451.67</v>
      </c>
      <c r="K44">
        <v>50</v>
      </c>
    </row>
    <row r="45" spans="1:11" x14ac:dyDescent="0.2">
      <c r="A45" s="14" t="s">
        <v>21</v>
      </c>
      <c r="B45" s="48" t="s">
        <v>22</v>
      </c>
      <c r="C45" s="49">
        <f>SUBTOTAL(9,C30:C44)</f>
        <v>296648.62999999995</v>
      </c>
      <c r="E45" s="49">
        <f>SUBTOTAL(9,E30:E44)</f>
        <v>0</v>
      </c>
      <c r="F45" s="49">
        <f>SUBTOTAL(9,F30:F44)</f>
        <v>0</v>
      </c>
      <c r="G45" s="49">
        <f>SUBTOTAL(9,G30:G44)</f>
        <v>0</v>
      </c>
      <c r="I45" s="49">
        <f>SUBTOTAL(9,I30:I44)</f>
        <v>296648.62999999995</v>
      </c>
    </row>
    <row r="46" spans="1:11" x14ac:dyDescent="0.2">
      <c r="A46" s="14" t="s">
        <v>23</v>
      </c>
      <c r="B46" s="64"/>
      <c r="C46" s="65"/>
      <c r="D46" s="66"/>
      <c r="E46" s="65"/>
      <c r="F46" s="65"/>
      <c r="G46" s="65"/>
      <c r="H46" s="66"/>
      <c r="I46" s="65"/>
      <c r="J46" s="66"/>
      <c r="K46" s="66"/>
    </row>
    <row r="47" spans="1:11" ht="15.75" x14ac:dyDescent="0.25">
      <c r="A47" s="14" t="s">
        <v>24</v>
      </c>
      <c r="B47" s="40" t="s">
        <v>193</v>
      </c>
      <c r="C47" s="65"/>
      <c r="D47" s="66"/>
      <c r="E47" s="65"/>
      <c r="F47" s="65"/>
      <c r="G47" s="65"/>
      <c r="H47" s="66"/>
      <c r="I47" s="65"/>
      <c r="J47" s="66"/>
      <c r="K47" s="66"/>
    </row>
    <row r="48" spans="1:11" s="39" customFormat="1" x14ac:dyDescent="0.2">
      <c r="A48" s="14" t="s">
        <v>4</v>
      </c>
      <c r="B48" s="41" t="s">
        <v>5</v>
      </c>
      <c r="C48" s="42" t="s">
        <v>6</v>
      </c>
      <c r="E48" s="42" t="s">
        <v>7</v>
      </c>
      <c r="F48" s="42" t="s">
        <v>8</v>
      </c>
      <c r="G48" s="42" t="s">
        <v>9</v>
      </c>
      <c r="I48" s="42" t="s">
        <v>10</v>
      </c>
      <c r="K48" s="55" t="s">
        <v>11</v>
      </c>
    </row>
    <row r="49" spans="1:11" x14ac:dyDescent="0.2">
      <c r="A49" s="14" t="s">
        <v>25</v>
      </c>
      <c r="B49" s="44" t="s">
        <v>51</v>
      </c>
      <c r="C49" s="52">
        <v>37496.379999999997</v>
      </c>
      <c r="E49" s="54"/>
      <c r="F49" s="54"/>
      <c r="G49" s="54"/>
      <c r="I49" s="52">
        <f>+C49-E49-F49-G49-H49</f>
        <v>37496.379999999997</v>
      </c>
      <c r="K49">
        <v>5</v>
      </c>
    </row>
    <row r="50" spans="1:11" x14ac:dyDescent="0.2">
      <c r="A50" s="14" t="s">
        <v>25</v>
      </c>
      <c r="B50" s="44" t="s">
        <v>52</v>
      </c>
      <c r="C50" s="52">
        <v>2847.61</v>
      </c>
      <c r="E50" s="54"/>
      <c r="F50" s="54"/>
      <c r="G50" s="54"/>
      <c r="I50" s="52">
        <f>+C50-E50-F50-G50-H50</f>
        <v>2847.61</v>
      </c>
      <c r="K50">
        <v>5</v>
      </c>
    </row>
    <row r="51" spans="1:11" x14ac:dyDescent="0.2">
      <c r="A51" s="14" t="s">
        <v>25</v>
      </c>
      <c r="B51" s="44" t="s">
        <v>53</v>
      </c>
      <c r="C51" s="52">
        <v>3340.79</v>
      </c>
      <c r="E51" s="54"/>
      <c r="F51" s="54"/>
      <c r="G51" s="54"/>
      <c r="I51" s="52">
        <f>+C51-E51-F51-G51-H51</f>
        <v>3340.79</v>
      </c>
      <c r="K51">
        <v>5</v>
      </c>
    </row>
    <row r="52" spans="1:11" x14ac:dyDescent="0.2">
      <c r="A52" s="14" t="s">
        <v>25</v>
      </c>
      <c r="B52" s="44" t="s">
        <v>54</v>
      </c>
      <c r="C52" s="52">
        <v>7786.4</v>
      </c>
      <c r="E52" s="54"/>
      <c r="F52" s="54"/>
      <c r="G52" s="54"/>
      <c r="I52" s="52">
        <f>+C52-E52-F52-G52-H52</f>
        <v>7786.4</v>
      </c>
      <c r="K52">
        <v>5</v>
      </c>
    </row>
    <row r="53" spans="1:11" x14ac:dyDescent="0.2">
      <c r="A53" s="14" t="s">
        <v>25</v>
      </c>
      <c r="B53" s="44" t="s">
        <v>55</v>
      </c>
      <c r="C53" s="52">
        <v>14615.84</v>
      </c>
      <c r="E53" s="54"/>
      <c r="F53" s="54"/>
      <c r="G53" s="54"/>
      <c r="I53" s="52">
        <f>+C53-E53-F53-G53-H53</f>
        <v>14615.84</v>
      </c>
      <c r="K53">
        <v>5</v>
      </c>
    </row>
    <row r="54" spans="1:11" x14ac:dyDescent="0.2">
      <c r="A54" s="14" t="s">
        <v>25</v>
      </c>
      <c r="B54" s="44" t="s">
        <v>56</v>
      </c>
      <c r="C54" s="52">
        <v>0</v>
      </c>
      <c r="E54" s="54"/>
      <c r="F54" s="54"/>
      <c r="G54" s="54"/>
      <c r="I54" s="52">
        <f>+C54-E54-F54-G54-H54</f>
        <v>0</v>
      </c>
      <c r="K54">
        <v>5</v>
      </c>
    </row>
    <row r="55" spans="1:11" x14ac:dyDescent="0.2">
      <c r="A55" s="14" t="s">
        <v>25</v>
      </c>
      <c r="B55" s="44" t="s">
        <v>57</v>
      </c>
      <c r="C55" s="52">
        <v>27469</v>
      </c>
      <c r="E55" s="54"/>
      <c r="F55" s="54"/>
      <c r="G55" s="54"/>
      <c r="I55" s="52">
        <f>+C55-E55-F55-G55-H55</f>
        <v>27469</v>
      </c>
      <c r="K55">
        <v>5</v>
      </c>
    </row>
    <row r="56" spans="1:11" x14ac:dyDescent="0.2">
      <c r="A56" s="14" t="s">
        <v>25</v>
      </c>
      <c r="B56" s="44" t="s">
        <v>58</v>
      </c>
      <c r="C56" s="52">
        <v>0</v>
      </c>
      <c r="E56" s="54"/>
      <c r="F56" s="54"/>
      <c r="G56" s="54"/>
      <c r="I56" s="52">
        <f>+C56-E56-F56-G56-H56</f>
        <v>0</v>
      </c>
      <c r="K56">
        <v>5</v>
      </c>
    </row>
    <row r="57" spans="1:11" x14ac:dyDescent="0.2">
      <c r="A57" s="14" t="s">
        <v>25</v>
      </c>
      <c r="B57" s="44" t="s">
        <v>59</v>
      </c>
      <c r="C57" s="52">
        <v>22576.9</v>
      </c>
      <c r="E57" s="54"/>
      <c r="F57" s="54"/>
      <c r="G57" s="54"/>
      <c r="I57" s="52">
        <f>+C57-E57-F57-G57-H57</f>
        <v>22576.9</v>
      </c>
      <c r="K57">
        <v>5</v>
      </c>
    </row>
    <row r="58" spans="1:11" x14ac:dyDescent="0.2">
      <c r="A58" s="14" t="s">
        <v>34</v>
      </c>
      <c r="B58" s="48" t="s">
        <v>22</v>
      </c>
      <c r="C58" s="49">
        <f>SUBTOTAL(9,C49:C57)</f>
        <v>116132.92000000001</v>
      </c>
      <c r="E58" s="49">
        <f>SUBTOTAL(9,E49:E57)</f>
        <v>0</v>
      </c>
      <c r="F58" s="49">
        <f>SUBTOTAL(9,F49:F57)</f>
        <v>0</v>
      </c>
      <c r="G58" s="49">
        <f>SUBTOTAL(9,G49:G57)</f>
        <v>0</v>
      </c>
      <c r="I58" s="49">
        <f>SUBTOTAL(9,I49:I57)</f>
        <v>116132.92000000001</v>
      </c>
    </row>
    <row r="59" spans="1:11" x14ac:dyDescent="0.2">
      <c r="A59" s="14" t="s">
        <v>23</v>
      </c>
      <c r="B59" s="64"/>
      <c r="C59" s="65"/>
      <c r="D59" s="66"/>
      <c r="E59" s="65"/>
      <c r="F59" s="65"/>
      <c r="G59" s="65"/>
      <c r="H59" s="66"/>
      <c r="I59" s="65"/>
      <c r="J59" s="66"/>
      <c r="K59" s="66"/>
    </row>
    <row r="60" spans="1:11" ht="15.75" x14ac:dyDescent="0.25">
      <c r="A60" s="14" t="s">
        <v>24</v>
      </c>
      <c r="B60" s="40" t="s">
        <v>60</v>
      </c>
      <c r="C60" s="65"/>
      <c r="D60" s="66"/>
      <c r="E60" s="65"/>
      <c r="F60" s="65"/>
      <c r="G60" s="65"/>
      <c r="H60" s="66"/>
      <c r="I60" s="65"/>
      <c r="J60" s="66"/>
      <c r="K60" s="66"/>
    </row>
    <row r="61" spans="1:11" s="39" customFormat="1" x14ac:dyDescent="0.2">
      <c r="A61" s="14" t="s">
        <v>4</v>
      </c>
      <c r="B61" s="41" t="s">
        <v>5</v>
      </c>
      <c r="C61" s="42" t="s">
        <v>6</v>
      </c>
      <c r="E61" s="42" t="s">
        <v>7</v>
      </c>
      <c r="F61" s="42" t="s">
        <v>8</v>
      </c>
      <c r="G61" s="42" t="s">
        <v>9</v>
      </c>
      <c r="I61" s="42" t="s">
        <v>10</v>
      </c>
      <c r="K61" s="55" t="s">
        <v>11</v>
      </c>
    </row>
    <row r="62" spans="1:11" x14ac:dyDescent="0.2">
      <c r="A62" s="14" t="s">
        <v>25</v>
      </c>
      <c r="B62" s="44" t="s">
        <v>61</v>
      </c>
      <c r="C62" s="52">
        <v>17894.400000000001</v>
      </c>
      <c r="E62" s="54"/>
      <c r="F62" s="54"/>
      <c r="G62" s="54"/>
      <c r="I62" s="52">
        <f>+C62-E62-F62-G62-H62</f>
        <v>17894.400000000001</v>
      </c>
      <c r="K62">
        <v>7</v>
      </c>
    </row>
    <row r="63" spans="1:11" x14ac:dyDescent="0.2">
      <c r="A63" s="14" t="s">
        <v>25</v>
      </c>
      <c r="B63" s="44" t="s">
        <v>62</v>
      </c>
      <c r="C63" s="52">
        <v>2593.42</v>
      </c>
      <c r="E63" s="54"/>
      <c r="F63" s="54"/>
      <c r="G63" s="54"/>
      <c r="I63" s="52">
        <f>+C63-E63-F63-G63-H63</f>
        <v>2593.42</v>
      </c>
      <c r="K63">
        <v>7</v>
      </c>
    </row>
    <row r="64" spans="1:11" x14ac:dyDescent="0.2">
      <c r="A64" s="14" t="s">
        <v>25</v>
      </c>
      <c r="B64" s="44" t="s">
        <v>63</v>
      </c>
      <c r="C64" s="52">
        <v>1749</v>
      </c>
      <c r="E64" s="54"/>
      <c r="F64" s="54"/>
      <c r="G64" s="54"/>
      <c r="I64" s="52">
        <f>+C64-E64-F64-G64-H64</f>
        <v>1749</v>
      </c>
      <c r="K64">
        <v>7</v>
      </c>
    </row>
    <row r="65" spans="1:11" x14ac:dyDescent="0.2">
      <c r="A65" s="14" t="s">
        <v>25</v>
      </c>
      <c r="B65" s="44" t="s">
        <v>64</v>
      </c>
      <c r="C65" s="52">
        <v>9992.7999999999993</v>
      </c>
      <c r="E65" s="54"/>
      <c r="F65" s="54"/>
      <c r="G65" s="54"/>
      <c r="I65" s="52">
        <f>+C65-E65-F65-G65-H65</f>
        <v>9992.7999999999993</v>
      </c>
      <c r="K65">
        <v>7</v>
      </c>
    </row>
    <row r="66" spans="1:11" x14ac:dyDescent="0.2">
      <c r="A66" s="14" t="s">
        <v>25</v>
      </c>
      <c r="B66" s="44" t="s">
        <v>65</v>
      </c>
      <c r="C66" s="52">
        <v>2700</v>
      </c>
      <c r="E66" s="54"/>
      <c r="F66" s="54"/>
      <c r="G66" s="54"/>
      <c r="I66" s="52">
        <f>+C66-E66-F66-G66-H66</f>
        <v>2700</v>
      </c>
      <c r="K66">
        <v>5</v>
      </c>
    </row>
    <row r="67" spans="1:11" x14ac:dyDescent="0.2">
      <c r="A67" s="14" t="s">
        <v>25</v>
      </c>
      <c r="B67" s="44" t="s">
        <v>66</v>
      </c>
      <c r="C67" s="52">
        <v>0</v>
      </c>
      <c r="E67" s="54"/>
      <c r="F67" s="54"/>
      <c r="G67" s="54"/>
      <c r="I67" s="52">
        <f>+C67-E67-F67-G67-H67</f>
        <v>0</v>
      </c>
      <c r="K67">
        <v>7</v>
      </c>
    </row>
    <row r="68" spans="1:11" x14ac:dyDescent="0.2">
      <c r="A68" s="14" t="s">
        <v>25</v>
      </c>
      <c r="B68" s="44" t="s">
        <v>67</v>
      </c>
      <c r="C68" s="52">
        <v>33659.379999999997</v>
      </c>
      <c r="E68" s="54"/>
      <c r="F68" s="54"/>
      <c r="G68" s="54"/>
      <c r="I68" s="52">
        <f>+C68-E68-F68-G68-H68</f>
        <v>33659.379999999997</v>
      </c>
      <c r="K68">
        <v>7</v>
      </c>
    </row>
    <row r="69" spans="1:11" x14ac:dyDescent="0.2">
      <c r="A69" s="14" t="s">
        <v>25</v>
      </c>
      <c r="B69" s="44" t="s">
        <v>68</v>
      </c>
      <c r="C69" s="52">
        <v>45358.69</v>
      </c>
      <c r="E69" s="54"/>
      <c r="F69" s="54"/>
      <c r="G69" s="54"/>
      <c r="I69" s="52">
        <f>+C69-E69-F69-G69-H69</f>
        <v>45358.69</v>
      </c>
      <c r="K69">
        <v>7</v>
      </c>
    </row>
    <row r="70" spans="1:11" x14ac:dyDescent="0.2">
      <c r="A70" s="14"/>
      <c r="B70" s="44" t="s">
        <v>69</v>
      </c>
      <c r="C70" s="52">
        <v>30895.599999999999</v>
      </c>
      <c r="E70" s="54"/>
      <c r="F70" s="54"/>
      <c r="G70" s="54"/>
      <c r="I70" s="52">
        <f>+C70-E70-F70-G70-H70</f>
        <v>30895.599999999999</v>
      </c>
      <c r="K70">
        <v>7</v>
      </c>
    </row>
    <row r="71" spans="1:11" x14ac:dyDescent="0.2">
      <c r="A71" s="14" t="s">
        <v>25</v>
      </c>
      <c r="B71" s="44" t="s">
        <v>70</v>
      </c>
      <c r="C71" s="52">
        <v>6176</v>
      </c>
      <c r="E71" s="54"/>
      <c r="F71" s="54"/>
      <c r="G71" s="54"/>
      <c r="I71" s="52">
        <f>+C71-E71-F71-G71-H71</f>
        <v>6176</v>
      </c>
      <c r="K71">
        <v>7</v>
      </c>
    </row>
    <row r="72" spans="1:11" x14ac:dyDescent="0.2">
      <c r="A72" s="14" t="s">
        <v>34</v>
      </c>
      <c r="B72" s="48" t="s">
        <v>22</v>
      </c>
      <c r="C72" s="49">
        <f>SUM(C59:C71)</f>
        <v>151019.29</v>
      </c>
      <c r="E72" s="49">
        <f t="shared" ref="E72:I72" si="1">SUM(E59:E71)</f>
        <v>0</v>
      </c>
      <c r="F72" s="49">
        <f t="shared" si="1"/>
        <v>0</v>
      </c>
      <c r="G72" s="49">
        <f t="shared" si="1"/>
        <v>0</v>
      </c>
      <c r="I72" s="49">
        <f t="shared" si="1"/>
        <v>151019.29</v>
      </c>
    </row>
    <row r="73" spans="1:11" x14ac:dyDescent="0.2">
      <c r="A73" s="14"/>
      <c r="B73" s="64"/>
      <c r="C73" s="65"/>
      <c r="D73" s="66"/>
      <c r="E73" s="65"/>
      <c r="F73" s="65"/>
      <c r="G73" s="65"/>
      <c r="H73" s="66"/>
      <c r="I73" s="65"/>
      <c r="J73" s="66"/>
      <c r="K73" s="66"/>
    </row>
    <row r="74" spans="1:11" ht="15.75" x14ac:dyDescent="0.25">
      <c r="A74" s="14"/>
      <c r="B74" s="40" t="s">
        <v>71</v>
      </c>
      <c r="C74" s="65"/>
      <c r="D74" s="66"/>
      <c r="E74" s="65"/>
      <c r="F74" s="65"/>
      <c r="G74" s="65"/>
      <c r="H74" s="66"/>
      <c r="I74" s="65"/>
      <c r="J74" s="66"/>
      <c r="K74" s="66"/>
    </row>
    <row r="75" spans="1:11" s="39" customFormat="1" x14ac:dyDescent="0.2">
      <c r="A75" s="14" t="s">
        <v>4</v>
      </c>
      <c r="B75" s="41" t="s">
        <v>5</v>
      </c>
      <c r="C75" s="42" t="s">
        <v>6</v>
      </c>
      <c r="E75" s="42" t="s">
        <v>7</v>
      </c>
      <c r="F75" s="42" t="s">
        <v>8</v>
      </c>
      <c r="G75" s="42" t="s">
        <v>9</v>
      </c>
      <c r="I75" s="42" t="s">
        <v>10</v>
      </c>
      <c r="K75" s="55" t="s">
        <v>11</v>
      </c>
    </row>
    <row r="76" spans="1:11" x14ac:dyDescent="0.2">
      <c r="A76" s="14" t="s">
        <v>25</v>
      </c>
      <c r="B76" s="44" t="s">
        <v>72</v>
      </c>
      <c r="C76" s="52">
        <v>911232.9</v>
      </c>
      <c r="E76" s="54"/>
      <c r="F76" s="54">
        <v>911232.9</v>
      </c>
      <c r="G76" s="54"/>
      <c r="I76" s="52">
        <f>+C76-E76-F76-G76-H76</f>
        <v>0</v>
      </c>
      <c r="K76">
        <v>10</v>
      </c>
    </row>
    <row r="77" spans="1:11" x14ac:dyDescent="0.2">
      <c r="A77" s="14" t="s">
        <v>34</v>
      </c>
      <c r="B77" s="48" t="s">
        <v>22</v>
      </c>
      <c r="C77" s="49">
        <f>SUM(C76)</f>
        <v>911232.9</v>
      </c>
      <c r="E77" s="49">
        <f t="shared" ref="E77:I77" si="2">SUM(E76)</f>
        <v>0</v>
      </c>
      <c r="F77" s="49">
        <f t="shared" si="2"/>
        <v>911232.9</v>
      </c>
      <c r="G77" s="49">
        <f t="shared" si="2"/>
        <v>0</v>
      </c>
      <c r="I77" s="49">
        <f t="shared" si="2"/>
        <v>0</v>
      </c>
    </row>
    <row r="78" spans="1:11" x14ac:dyDescent="0.2">
      <c r="A78" s="14" t="s">
        <v>23</v>
      </c>
      <c r="B78" s="64"/>
      <c r="C78" s="65"/>
      <c r="D78" s="66"/>
      <c r="E78" s="65"/>
      <c r="F78" s="65"/>
      <c r="G78" s="65"/>
      <c r="H78" s="66"/>
      <c r="I78" s="65"/>
      <c r="J78" s="66"/>
      <c r="K78" s="66"/>
    </row>
    <row r="79" spans="1:11" ht="15.75" x14ac:dyDescent="0.25">
      <c r="A79" s="14" t="s">
        <v>4</v>
      </c>
      <c r="B79" s="51" t="s">
        <v>188</v>
      </c>
      <c r="C79" s="49">
        <f>C14+C26+C45+C58+C72+C77</f>
        <v>2781678.71</v>
      </c>
      <c r="E79" s="49">
        <f t="shared" ref="E79:I79" si="3">E14+E26+E45+E58+E72+E77</f>
        <v>0</v>
      </c>
      <c r="F79" s="49">
        <f t="shared" si="3"/>
        <v>911232.9</v>
      </c>
      <c r="G79" s="49">
        <f t="shared" si="3"/>
        <v>348845.22</v>
      </c>
      <c r="I79" s="49">
        <f t="shared" si="3"/>
        <v>1521600.59</v>
      </c>
    </row>
    <row r="80" spans="1:11" ht="13.5" thickBot="1" x14ac:dyDescent="0.25">
      <c r="A80" s="14" t="s">
        <v>4</v>
      </c>
    </row>
    <row r="81" spans="2:3" x14ac:dyDescent="0.2">
      <c r="B81" s="57" t="s">
        <v>73</v>
      </c>
      <c r="C81" s="58">
        <f>G79</f>
        <v>348845.22</v>
      </c>
    </row>
    <row r="82" spans="2:3" x14ac:dyDescent="0.2">
      <c r="B82" s="59" t="s">
        <v>74</v>
      </c>
      <c r="C82" s="60">
        <f>F79</f>
        <v>911232.9</v>
      </c>
    </row>
    <row r="83" spans="2:3" x14ac:dyDescent="0.2">
      <c r="B83" s="59" t="s">
        <v>75</v>
      </c>
      <c r="C83" s="60">
        <v>0</v>
      </c>
    </row>
    <row r="84" spans="2:3" x14ac:dyDescent="0.2">
      <c r="B84" s="59" t="s">
        <v>10</v>
      </c>
      <c r="C84" s="60">
        <f>I79</f>
        <v>1521600.59</v>
      </c>
    </row>
    <row r="85" spans="2:3" ht="13.5" thickBot="1" x14ac:dyDescent="0.25">
      <c r="B85" s="61"/>
      <c r="C85" s="62">
        <f>SUM(C81:C84)</f>
        <v>2781678.71</v>
      </c>
    </row>
  </sheetData>
  <phoneticPr fontId="1" type="noConversion"/>
  <pageMargins left="0.35433070866141736" right="0.19" top="0.24" bottom="0.32" header="0.17" footer="0.16"/>
  <pageSetup paperSize="9" scale="47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13CD-0047-42C3-A79A-FB3CB3E8B74B}">
  <dimension ref="A1:P58"/>
  <sheetViews>
    <sheetView topLeftCell="A7" workbookViewId="0">
      <selection activeCell="E13" sqref="E13"/>
    </sheetView>
  </sheetViews>
  <sheetFormatPr defaultRowHeight="12.75" x14ac:dyDescent="0.2"/>
  <cols>
    <col min="1" max="2" width="14.7109375" style="15" customWidth="1"/>
    <col min="3" max="3" width="12.7109375" style="15" customWidth="1"/>
    <col min="4" max="5" width="10.7109375" style="15" customWidth="1"/>
    <col min="6" max="6" width="14.7109375" style="15" customWidth="1"/>
    <col min="7" max="7" width="18.85546875" style="30" customWidth="1"/>
    <col min="8" max="8" width="62.7109375" customWidth="1"/>
    <col min="9" max="12" width="12.28515625" style="32" customWidth="1"/>
    <col min="13" max="13" width="12.28515625" style="33" customWidth="1"/>
    <col min="14" max="15" width="18.85546875" style="34" customWidth="1"/>
  </cols>
  <sheetData>
    <row r="1" spans="1:15" s="2" customFormat="1" ht="24" customHeight="1" x14ac:dyDescent="0.2">
      <c r="A1" s="1" t="s">
        <v>0</v>
      </c>
      <c r="I1" s="3"/>
      <c r="J1" s="3"/>
      <c r="K1" s="3"/>
      <c r="L1" s="3"/>
      <c r="M1" s="4"/>
      <c r="N1" s="5"/>
      <c r="O1" s="5"/>
    </row>
    <row r="2" spans="1:15" s="8" customFormat="1" ht="12.95" customHeight="1" x14ac:dyDescent="0.2">
      <c r="A2" s="6" t="s">
        <v>76</v>
      </c>
      <c r="B2" s="7"/>
      <c r="I2" s="9"/>
      <c r="J2" s="9"/>
      <c r="K2" s="9"/>
      <c r="L2" s="9"/>
      <c r="M2" s="10"/>
      <c r="N2" s="11"/>
      <c r="O2" s="11"/>
    </row>
    <row r="3" spans="1:15" s="8" customFormat="1" ht="12.95" customHeight="1" x14ac:dyDescent="0.2">
      <c r="A3" s="12" t="s">
        <v>77</v>
      </c>
      <c r="B3" s="7" t="s">
        <v>78</v>
      </c>
      <c r="I3" s="9"/>
      <c r="J3" s="9"/>
      <c r="K3" s="9"/>
      <c r="L3" s="9"/>
      <c r="M3" s="10"/>
      <c r="N3" s="11"/>
      <c r="O3" s="11"/>
    </row>
    <row r="4" spans="1:15" s="8" customFormat="1" ht="12.95" customHeight="1" x14ac:dyDescent="0.2">
      <c r="A4" s="12" t="s">
        <v>79</v>
      </c>
      <c r="B4" s="7"/>
      <c r="I4" s="9"/>
      <c r="J4" s="9"/>
      <c r="K4" s="9"/>
      <c r="L4" s="9"/>
      <c r="M4" s="10"/>
      <c r="N4" s="11"/>
      <c r="O4" s="11"/>
    </row>
    <row r="5" spans="1:15" s="8" customFormat="1" ht="12.95" customHeight="1" x14ac:dyDescent="0.2">
      <c r="A5" s="12" t="s">
        <v>80</v>
      </c>
      <c r="B5" s="7" t="s">
        <v>81</v>
      </c>
      <c r="I5" s="9"/>
      <c r="J5" s="9"/>
      <c r="K5" s="9"/>
      <c r="L5" s="9"/>
      <c r="M5" s="10"/>
      <c r="N5" s="11"/>
      <c r="O5" s="11"/>
    </row>
    <row r="6" spans="1:15" s="8" customFormat="1" ht="12.95" customHeight="1" x14ac:dyDescent="0.2">
      <c r="A6" s="12" t="s">
        <v>82</v>
      </c>
      <c r="B6" s="7" t="s">
        <v>83</v>
      </c>
      <c r="I6" s="9"/>
      <c r="J6" s="9"/>
      <c r="K6" s="9"/>
      <c r="L6" s="9"/>
      <c r="M6" s="10"/>
      <c r="N6" s="11"/>
      <c r="O6" s="11"/>
    </row>
    <row r="7" spans="1:15" s="8" customFormat="1" ht="12.95" customHeight="1" x14ac:dyDescent="0.2">
      <c r="A7" s="12" t="s">
        <v>84</v>
      </c>
      <c r="B7" s="7" t="s">
        <v>85</v>
      </c>
      <c r="I7" s="9"/>
      <c r="J7" s="9"/>
      <c r="K7" s="9"/>
      <c r="L7" s="9"/>
      <c r="M7" s="10"/>
      <c r="N7" s="11"/>
      <c r="O7" s="11"/>
    </row>
    <row r="8" spans="1:15" s="8" customFormat="1" ht="12.95" customHeight="1" x14ac:dyDescent="0.2">
      <c r="A8" s="12" t="s">
        <v>86</v>
      </c>
      <c r="B8" s="7" t="s">
        <v>87</v>
      </c>
      <c r="I8" s="9"/>
      <c r="J8" s="9"/>
      <c r="K8" s="9"/>
      <c r="L8" s="9"/>
      <c r="M8" s="10"/>
      <c r="N8" s="11"/>
      <c r="O8" s="11"/>
    </row>
    <row r="9" spans="1:15" s="8" customFormat="1" ht="12.95" customHeight="1" x14ac:dyDescent="0.2">
      <c r="A9" s="12"/>
      <c r="B9" s="7"/>
      <c r="I9" s="9"/>
      <c r="J9" s="9"/>
      <c r="K9" s="9"/>
      <c r="L9" s="9"/>
      <c r="M9" s="10"/>
      <c r="N9" s="11"/>
      <c r="O9" s="11"/>
    </row>
    <row r="10" spans="1:15" s="15" customFormat="1" ht="12.95" customHeight="1" x14ac:dyDescent="0.2">
      <c r="A10" s="13" t="s">
        <v>88</v>
      </c>
      <c r="B10" s="14"/>
      <c r="C10" s="14"/>
      <c r="D10" s="14"/>
      <c r="E10" s="14"/>
      <c r="F10" s="14"/>
      <c r="G10" s="14"/>
      <c r="I10" s="16"/>
      <c r="J10" s="16"/>
      <c r="K10" s="16"/>
      <c r="L10" s="16"/>
      <c r="M10" s="17"/>
      <c r="N10" s="18"/>
      <c r="O10" s="18"/>
    </row>
    <row r="11" spans="1:15" s="15" customFormat="1" ht="12.95" customHeight="1" x14ac:dyDescent="0.2">
      <c r="A11" s="14"/>
      <c r="B11" s="19" t="s">
        <v>89</v>
      </c>
      <c r="C11" s="19" t="s">
        <v>90</v>
      </c>
      <c r="D11" s="19" t="s">
        <v>91</v>
      </c>
      <c r="E11" s="19" t="s">
        <v>92</v>
      </c>
      <c r="F11" s="19" t="s">
        <v>93</v>
      </c>
      <c r="G11" s="19" t="s">
        <v>94</v>
      </c>
      <c r="I11" s="16"/>
      <c r="J11" s="16"/>
      <c r="K11" s="16"/>
      <c r="L11" s="16"/>
      <c r="M11" s="17"/>
      <c r="N11" s="18"/>
      <c r="O11" s="18"/>
    </row>
    <row r="12" spans="1:15" s="15" customFormat="1" ht="12.95" customHeight="1" x14ac:dyDescent="0.2">
      <c r="A12" s="19" t="s">
        <v>95</v>
      </c>
      <c r="B12" s="14" t="s">
        <v>96</v>
      </c>
      <c r="C12" s="14" t="s">
        <v>97</v>
      </c>
      <c r="D12" s="14" t="s">
        <v>98</v>
      </c>
      <c r="E12" s="20" t="s">
        <v>99</v>
      </c>
      <c r="F12" s="14"/>
      <c r="G12" s="14"/>
      <c r="I12" s="16"/>
      <c r="J12" s="16"/>
      <c r="K12" s="16"/>
      <c r="L12" s="16"/>
      <c r="M12" s="17"/>
      <c r="N12" s="18"/>
      <c r="O12" s="18"/>
    </row>
    <row r="13" spans="1:15" s="15" customFormat="1" ht="12.95" customHeight="1" x14ac:dyDescent="0.2">
      <c r="A13" s="19" t="s">
        <v>100</v>
      </c>
      <c r="B13" s="14" t="s">
        <v>101</v>
      </c>
      <c r="C13" s="14" t="s">
        <v>102</v>
      </c>
      <c r="D13" s="14" t="s">
        <v>98</v>
      </c>
      <c r="E13" s="14" t="s">
        <v>103</v>
      </c>
      <c r="F13" s="14"/>
      <c r="G13" s="14"/>
      <c r="I13" s="16"/>
      <c r="J13" s="16"/>
      <c r="K13" s="16"/>
      <c r="L13" s="16"/>
      <c r="M13" s="17"/>
      <c r="N13" s="18"/>
      <c r="O13" s="18"/>
    </row>
    <row r="14" spans="1:15" s="15" customFormat="1" ht="12.95" customHeight="1" x14ac:dyDescent="0.2">
      <c r="A14" s="19" t="s">
        <v>104</v>
      </c>
      <c r="B14" s="14" t="s">
        <v>105</v>
      </c>
      <c r="C14" s="14" t="s">
        <v>106</v>
      </c>
      <c r="D14" s="14" t="s">
        <v>98</v>
      </c>
      <c r="E14" s="14" t="s">
        <v>107</v>
      </c>
      <c r="F14" s="14"/>
      <c r="G14" s="14"/>
      <c r="I14" s="16"/>
      <c r="J14" s="16"/>
      <c r="K14" s="16"/>
      <c r="L14" s="16"/>
      <c r="M14" s="17"/>
      <c r="N14" s="18"/>
      <c r="O14" s="18"/>
    </row>
    <row r="15" spans="1:15" s="15" customFormat="1" ht="12.95" customHeight="1" x14ac:dyDescent="0.2">
      <c r="A15" s="19" t="s">
        <v>108</v>
      </c>
      <c r="B15" s="14" t="s">
        <v>109</v>
      </c>
      <c r="C15" s="14" t="s">
        <v>110</v>
      </c>
      <c r="D15" s="14" t="s">
        <v>98</v>
      </c>
      <c r="E15" s="14" t="s">
        <v>111</v>
      </c>
      <c r="F15" s="14"/>
      <c r="G15" s="14"/>
      <c r="I15" s="16"/>
      <c r="J15" s="16"/>
      <c r="K15" s="16"/>
      <c r="L15" s="16"/>
      <c r="M15" s="17"/>
      <c r="N15" s="18"/>
      <c r="O15" s="18"/>
    </row>
    <row r="16" spans="1:15" s="15" customFormat="1" ht="12.95" customHeight="1" x14ac:dyDescent="0.2">
      <c r="A16" s="19" t="s">
        <v>112</v>
      </c>
      <c r="B16" s="14"/>
      <c r="C16" s="14"/>
      <c r="D16" s="14"/>
      <c r="E16" s="14"/>
      <c r="F16" s="14"/>
      <c r="G16" s="14"/>
      <c r="I16" s="16"/>
      <c r="J16" s="16"/>
      <c r="K16" s="16"/>
      <c r="L16" s="16"/>
      <c r="M16" s="17"/>
      <c r="N16" s="18"/>
      <c r="O16" s="18"/>
    </row>
    <row r="17" spans="1:16" s="15" customFormat="1" ht="12.95" customHeight="1" x14ac:dyDescent="0.2">
      <c r="A17" s="19" t="s">
        <v>113</v>
      </c>
      <c r="B17" s="14"/>
      <c r="C17" s="14"/>
      <c r="D17" s="14"/>
      <c r="E17" s="14"/>
      <c r="F17" s="14"/>
      <c r="G17" s="14"/>
      <c r="I17" s="16"/>
      <c r="J17" s="16"/>
      <c r="K17" s="16"/>
      <c r="L17" s="16"/>
      <c r="M17" s="17"/>
      <c r="N17" s="18"/>
      <c r="O17" s="18"/>
    </row>
    <row r="18" spans="1:16" s="15" customFormat="1" ht="12.95" customHeight="1" x14ac:dyDescent="0.2">
      <c r="A18" s="19"/>
      <c r="B18" s="14"/>
      <c r="C18" s="14"/>
      <c r="D18" s="14"/>
      <c r="E18" s="14"/>
      <c r="F18" s="14"/>
      <c r="G18" s="14"/>
      <c r="I18" s="16"/>
      <c r="J18" s="16"/>
      <c r="K18" s="16"/>
      <c r="L18" s="16"/>
      <c r="M18" s="17"/>
      <c r="N18" s="18"/>
      <c r="O18" s="18"/>
    </row>
    <row r="19" spans="1:16" s="8" customFormat="1" ht="12.95" customHeight="1" x14ac:dyDescent="0.2">
      <c r="A19" s="6" t="s">
        <v>114</v>
      </c>
      <c r="B19" s="7"/>
      <c r="C19" s="7"/>
      <c r="D19" s="7"/>
      <c r="E19" s="7"/>
      <c r="F19" s="7"/>
      <c r="G19" s="7"/>
      <c r="H19" s="7"/>
      <c r="I19" s="21"/>
      <c r="J19" s="21" t="s">
        <v>115</v>
      </c>
      <c r="K19" s="21" t="s">
        <v>115</v>
      </c>
      <c r="L19" s="21" t="s">
        <v>115</v>
      </c>
      <c r="M19" s="22" t="s">
        <v>115</v>
      </c>
      <c r="N19" s="23" t="s">
        <v>115</v>
      </c>
      <c r="O19" s="23" t="s">
        <v>115</v>
      </c>
      <c r="P19" s="7" t="s">
        <v>115</v>
      </c>
    </row>
    <row r="20" spans="1:16" s="8" customFormat="1" ht="12.95" customHeight="1" x14ac:dyDescent="0.2">
      <c r="A20" s="12" t="s">
        <v>116</v>
      </c>
      <c r="B20" s="7" t="s">
        <v>117</v>
      </c>
      <c r="C20" s="7"/>
      <c r="D20" s="7"/>
      <c r="E20" s="7"/>
      <c r="F20" s="7"/>
      <c r="G20" s="7"/>
      <c r="H20" s="7"/>
      <c r="I20" s="21"/>
      <c r="J20" s="21" t="s">
        <v>115</v>
      </c>
      <c r="K20" s="21" t="s">
        <v>115</v>
      </c>
      <c r="L20" s="21" t="s">
        <v>115</v>
      </c>
      <c r="M20" s="22" t="s">
        <v>115</v>
      </c>
      <c r="N20" s="23" t="s">
        <v>115</v>
      </c>
      <c r="O20" s="23" t="s">
        <v>115</v>
      </c>
      <c r="P20" s="7" t="s">
        <v>115</v>
      </c>
    </row>
    <row r="21" spans="1:16" s="8" customFormat="1" ht="12.95" customHeight="1" x14ac:dyDescent="0.2">
      <c r="A21" s="12" t="s">
        <v>118</v>
      </c>
      <c r="B21" s="7" t="s">
        <v>119</v>
      </c>
      <c r="C21" s="7"/>
      <c r="D21" s="7"/>
      <c r="E21" s="7"/>
      <c r="F21" s="7"/>
      <c r="G21" s="7"/>
      <c r="H21" s="7"/>
      <c r="I21" s="21"/>
      <c r="J21" s="21" t="s">
        <v>115</v>
      </c>
      <c r="K21" s="21" t="s">
        <v>115</v>
      </c>
      <c r="L21" s="21" t="s">
        <v>115</v>
      </c>
      <c r="M21" s="22" t="s">
        <v>115</v>
      </c>
      <c r="N21" s="23" t="s">
        <v>115</v>
      </c>
      <c r="O21" s="23" t="s">
        <v>115</v>
      </c>
      <c r="P21" s="7" t="s">
        <v>115</v>
      </c>
    </row>
    <row r="22" spans="1:16" s="8" customFormat="1" ht="12.95" customHeight="1" x14ac:dyDescent="0.2">
      <c r="A22" s="12" t="s">
        <v>120</v>
      </c>
      <c r="B22" s="7" t="s">
        <v>121</v>
      </c>
      <c r="C22" s="7"/>
      <c r="D22" s="7"/>
      <c r="E22" s="7"/>
      <c r="F22" s="7"/>
      <c r="G22" s="7"/>
      <c r="H22" s="7"/>
      <c r="I22" s="21"/>
      <c r="J22" s="21" t="s">
        <v>115</v>
      </c>
      <c r="K22" s="21" t="s">
        <v>115</v>
      </c>
      <c r="L22" s="21" t="s">
        <v>115</v>
      </c>
      <c r="M22" s="22" t="s">
        <v>115</v>
      </c>
      <c r="N22" s="23" t="s">
        <v>115</v>
      </c>
      <c r="O22" s="23" t="s">
        <v>115</v>
      </c>
      <c r="P22" s="7" t="s">
        <v>115</v>
      </c>
    </row>
    <row r="23" spans="1:16" s="8" customFormat="1" ht="12.95" customHeight="1" x14ac:dyDescent="0.2">
      <c r="A23" s="12" t="s">
        <v>122</v>
      </c>
      <c r="B23" s="7" t="s">
        <v>123</v>
      </c>
      <c r="C23" s="7"/>
      <c r="D23" s="7"/>
      <c r="E23" s="7"/>
      <c r="F23" s="7"/>
      <c r="G23" s="7"/>
      <c r="H23" s="7"/>
      <c r="I23" s="21"/>
      <c r="J23" s="21" t="s">
        <v>115</v>
      </c>
      <c r="K23" s="21" t="s">
        <v>115</v>
      </c>
      <c r="L23" s="21" t="s">
        <v>115</v>
      </c>
      <c r="M23" s="22" t="s">
        <v>115</v>
      </c>
      <c r="N23" s="23" t="s">
        <v>115</v>
      </c>
      <c r="O23" s="23" t="s">
        <v>115</v>
      </c>
      <c r="P23" s="7" t="s">
        <v>115</v>
      </c>
    </row>
    <row r="24" spans="1:16" s="8" customFormat="1" ht="12.95" customHeight="1" x14ac:dyDescent="0.2">
      <c r="A24" s="12"/>
      <c r="B24" s="7"/>
      <c r="C24" s="7"/>
      <c r="D24" s="7"/>
      <c r="E24" s="7"/>
      <c r="F24" s="7"/>
      <c r="G24" s="7"/>
      <c r="H24" s="7"/>
      <c r="I24" s="21"/>
      <c r="J24" s="21" t="s">
        <v>115</v>
      </c>
      <c r="K24" s="21" t="s">
        <v>115</v>
      </c>
      <c r="L24" s="21" t="s">
        <v>115</v>
      </c>
      <c r="M24" s="22" t="s">
        <v>115</v>
      </c>
      <c r="N24" s="23" t="s">
        <v>115</v>
      </c>
      <c r="O24" s="23" t="s">
        <v>115</v>
      </c>
      <c r="P24" s="7" t="s">
        <v>115</v>
      </c>
    </row>
    <row r="25" spans="1:16" s="8" customFormat="1" ht="12.95" customHeight="1" x14ac:dyDescent="0.2">
      <c r="A25" s="12"/>
      <c r="B25" s="7"/>
      <c r="C25" s="7"/>
      <c r="D25" s="7"/>
      <c r="E25" s="7"/>
      <c r="F25" s="7"/>
      <c r="G25" s="12" t="s">
        <v>124</v>
      </c>
      <c r="H25" s="7" t="s">
        <v>5</v>
      </c>
      <c r="I25" s="21" t="s">
        <v>125</v>
      </c>
      <c r="J25" s="21" t="s">
        <v>126</v>
      </c>
      <c r="K25" s="21" t="s">
        <v>127</v>
      </c>
      <c r="L25" s="21" t="s">
        <v>128</v>
      </c>
      <c r="M25" s="22" t="s">
        <v>129</v>
      </c>
      <c r="N25" s="23" t="s">
        <v>130</v>
      </c>
      <c r="O25" s="23" t="s">
        <v>131</v>
      </c>
      <c r="P25" s="7" t="s">
        <v>115</v>
      </c>
    </row>
    <row r="26" spans="1:16" s="8" customFormat="1" ht="12.95" customHeight="1" x14ac:dyDescent="0.2">
      <c r="A26" s="12"/>
      <c r="B26" s="7"/>
      <c r="C26" s="7"/>
      <c r="D26" s="7"/>
      <c r="E26" s="7"/>
      <c r="F26" s="7"/>
      <c r="G26" s="12" t="s">
        <v>132</v>
      </c>
      <c r="H26" s="7" t="s">
        <v>90</v>
      </c>
      <c r="I26" s="21" t="s">
        <v>133</v>
      </c>
      <c r="J26" s="21" t="s">
        <v>133</v>
      </c>
      <c r="K26" s="21" t="s">
        <v>134</v>
      </c>
      <c r="L26" s="21" t="s">
        <v>135</v>
      </c>
      <c r="M26" s="22" t="s">
        <v>135</v>
      </c>
      <c r="N26" s="23" t="s">
        <v>136</v>
      </c>
      <c r="O26" s="23" t="s">
        <v>136</v>
      </c>
      <c r="P26" s="7" t="s">
        <v>115</v>
      </c>
    </row>
    <row r="27" spans="1:16" s="8" customFormat="1" ht="12.95" customHeight="1" x14ac:dyDescent="0.2">
      <c r="A27" s="12"/>
      <c r="B27" s="7"/>
      <c r="C27" s="7"/>
      <c r="D27" s="7"/>
      <c r="E27" s="7"/>
      <c r="F27" s="7"/>
      <c r="G27" s="12" t="s">
        <v>137</v>
      </c>
      <c r="H27" s="7"/>
      <c r="I27" s="21" t="s">
        <v>138</v>
      </c>
      <c r="J27" s="21" t="s">
        <v>138</v>
      </c>
      <c r="K27" s="21" t="s">
        <v>139</v>
      </c>
      <c r="L27" s="21"/>
      <c r="M27" s="22"/>
      <c r="N27" s="23" t="s">
        <v>140</v>
      </c>
      <c r="O27" s="23" t="s">
        <v>141</v>
      </c>
      <c r="P27" s="7" t="s">
        <v>115</v>
      </c>
    </row>
    <row r="28" spans="1:16" s="8" customFormat="1" ht="12.95" customHeight="1" x14ac:dyDescent="0.2">
      <c r="A28" s="12"/>
      <c r="B28" s="7"/>
      <c r="C28" s="7"/>
      <c r="D28" s="7"/>
      <c r="E28" s="7"/>
      <c r="F28" s="7"/>
      <c r="G28" s="12" t="s">
        <v>142</v>
      </c>
      <c r="H28" s="7" t="s">
        <v>143</v>
      </c>
      <c r="I28" s="21"/>
      <c r="J28" s="21"/>
      <c r="K28" s="21"/>
      <c r="L28" s="21"/>
      <c r="M28" s="22"/>
      <c r="N28" s="23"/>
      <c r="O28" s="23"/>
      <c r="P28" s="7" t="s">
        <v>115</v>
      </c>
    </row>
    <row r="29" spans="1:16" s="8" customFormat="1" ht="12.95" customHeight="1" x14ac:dyDescent="0.2">
      <c r="A29" s="12"/>
      <c r="B29" s="7"/>
      <c r="C29" s="7"/>
      <c r="D29" s="7"/>
      <c r="E29" s="7"/>
      <c r="F29" s="7"/>
      <c r="G29" s="12" t="s">
        <v>144</v>
      </c>
      <c r="H29" s="7" t="s">
        <v>145</v>
      </c>
      <c r="I29" s="21" t="s">
        <v>145</v>
      </c>
      <c r="J29" s="21" t="s">
        <v>145</v>
      </c>
      <c r="K29" s="21" t="s">
        <v>145</v>
      </c>
      <c r="L29" s="21" t="s">
        <v>145</v>
      </c>
      <c r="M29" s="22" t="s">
        <v>145</v>
      </c>
      <c r="N29" s="23" t="s">
        <v>146</v>
      </c>
      <c r="O29" s="23" t="s">
        <v>146</v>
      </c>
      <c r="P29" s="7" t="s">
        <v>115</v>
      </c>
    </row>
    <row r="30" spans="1:16" s="8" customFormat="1" ht="12.95" customHeight="1" x14ac:dyDescent="0.2">
      <c r="A30" s="12"/>
      <c r="B30" s="7"/>
      <c r="C30" s="7"/>
      <c r="D30" s="7"/>
      <c r="E30" s="7"/>
      <c r="F30" s="7"/>
      <c r="G30" s="12" t="s">
        <v>84</v>
      </c>
      <c r="H30" s="7" t="s">
        <v>147</v>
      </c>
      <c r="I30" s="21" t="s">
        <v>148</v>
      </c>
      <c r="J30" s="21" t="s">
        <v>149</v>
      </c>
      <c r="K30" s="21" t="s">
        <v>150</v>
      </c>
      <c r="L30" s="21" t="s">
        <v>151</v>
      </c>
      <c r="M30" s="22" t="s">
        <v>152</v>
      </c>
      <c r="N30" s="23" t="s">
        <v>153</v>
      </c>
      <c r="O30" s="23" t="s">
        <v>154</v>
      </c>
      <c r="P30" s="7" t="s">
        <v>115</v>
      </c>
    </row>
    <row r="31" spans="1:16" s="8" customFormat="1" ht="12.95" customHeight="1" x14ac:dyDescent="0.2">
      <c r="A31" s="12"/>
      <c r="B31" s="7"/>
      <c r="C31" s="7"/>
      <c r="D31" s="7"/>
      <c r="E31" s="7"/>
      <c r="F31" s="7"/>
      <c r="G31" s="12" t="s">
        <v>155</v>
      </c>
      <c r="H31" s="7"/>
      <c r="I31" s="21" t="s">
        <v>156</v>
      </c>
      <c r="J31" s="21" t="s">
        <v>157</v>
      </c>
      <c r="K31" s="21" t="s">
        <v>157</v>
      </c>
      <c r="L31" s="21"/>
      <c r="M31" s="22"/>
      <c r="N31" s="23"/>
      <c r="O31" s="23"/>
      <c r="P31" s="7" t="s">
        <v>115</v>
      </c>
    </row>
    <row r="32" spans="1:16" s="8" customFormat="1" ht="12.95" customHeight="1" x14ac:dyDescent="0.2">
      <c r="A32" s="12"/>
      <c r="B32" s="7"/>
      <c r="C32" s="7"/>
      <c r="D32" s="7"/>
      <c r="E32" s="7"/>
      <c r="F32" s="7"/>
      <c r="G32" s="12" t="s">
        <v>158</v>
      </c>
      <c r="H32" s="7"/>
      <c r="I32" s="24" t="s">
        <v>99</v>
      </c>
      <c r="J32" s="24" t="s">
        <v>99</v>
      </c>
      <c r="K32" s="21" t="s">
        <v>115</v>
      </c>
      <c r="L32" s="21"/>
      <c r="M32" s="22"/>
      <c r="N32" s="23"/>
      <c r="O32" s="23"/>
      <c r="P32" s="7" t="s">
        <v>115</v>
      </c>
    </row>
    <row r="33" spans="1:16" s="8" customFormat="1" ht="12.95" customHeight="1" x14ac:dyDescent="0.2">
      <c r="A33" s="12"/>
      <c r="B33" s="7"/>
      <c r="C33" s="7"/>
      <c r="D33" s="7"/>
      <c r="E33" s="7"/>
      <c r="F33" s="7"/>
      <c r="G33" s="12" t="s">
        <v>159</v>
      </c>
      <c r="H33" s="7"/>
      <c r="I33" s="24" t="s">
        <v>160</v>
      </c>
      <c r="J33" s="24" t="s">
        <v>160</v>
      </c>
      <c r="K33" s="21" t="s">
        <v>115</v>
      </c>
      <c r="L33" s="21"/>
      <c r="M33" s="22"/>
      <c r="N33" s="23"/>
      <c r="O33" s="23"/>
      <c r="P33" s="7" t="s">
        <v>115</v>
      </c>
    </row>
    <row r="34" spans="1:16" s="8" customFormat="1" ht="12.95" customHeight="1" x14ac:dyDescent="0.2">
      <c r="A34" s="12"/>
      <c r="B34" s="7"/>
      <c r="C34" s="7"/>
      <c r="D34" s="7"/>
      <c r="E34" s="7"/>
      <c r="F34" s="7"/>
      <c r="G34" s="12"/>
      <c r="H34" s="7"/>
      <c r="I34" s="21"/>
      <c r="J34" s="21" t="s">
        <v>115</v>
      </c>
      <c r="K34" s="21" t="s">
        <v>115</v>
      </c>
      <c r="L34" s="21" t="s">
        <v>115</v>
      </c>
      <c r="M34" s="22" t="s">
        <v>115</v>
      </c>
      <c r="N34" s="23" t="s">
        <v>115</v>
      </c>
      <c r="O34" s="23" t="s">
        <v>115</v>
      </c>
      <c r="P34" s="7" t="s">
        <v>115</v>
      </c>
    </row>
    <row r="35" spans="1:16" s="30" customFormat="1" x14ac:dyDescent="0.2">
      <c r="A35" s="13" t="s">
        <v>161</v>
      </c>
      <c r="B35" s="14"/>
      <c r="C35" s="14"/>
      <c r="D35" s="14"/>
      <c r="E35" s="14"/>
      <c r="F35" s="14"/>
      <c r="G35" s="25"/>
      <c r="H35" s="26" t="s">
        <v>162</v>
      </c>
      <c r="I35" s="27"/>
      <c r="J35" s="27"/>
      <c r="K35" s="27"/>
      <c r="L35" s="27"/>
      <c r="M35" s="28"/>
      <c r="N35" s="29"/>
      <c r="O35" s="29"/>
    </row>
    <row r="36" spans="1:16" s="30" customFormat="1" x14ac:dyDescent="0.2">
      <c r="A36" s="19" t="s">
        <v>163</v>
      </c>
      <c r="B36" s="19" t="s">
        <v>164</v>
      </c>
      <c r="C36" s="19" t="s">
        <v>165</v>
      </c>
      <c r="D36" s="19" t="s">
        <v>166</v>
      </c>
      <c r="E36" s="19" t="s">
        <v>167</v>
      </c>
      <c r="F36" s="19" t="s">
        <v>168</v>
      </c>
      <c r="G36" s="26"/>
      <c r="H36" s="26"/>
      <c r="I36" s="27"/>
      <c r="J36" s="27"/>
      <c r="K36" s="27"/>
      <c r="L36" s="27"/>
      <c r="M36" s="28"/>
      <c r="N36" s="29"/>
      <c r="O36" s="29"/>
    </row>
    <row r="37" spans="1:16" ht="26.25" x14ac:dyDescent="0.4">
      <c r="A37" s="14" t="s">
        <v>2</v>
      </c>
      <c r="B37" s="14" t="s">
        <v>169</v>
      </c>
      <c r="C37" s="14" t="s">
        <v>170</v>
      </c>
      <c r="D37" s="14"/>
      <c r="E37" s="14"/>
      <c r="F37" s="14"/>
      <c r="G37" s="25" t="s">
        <v>115</v>
      </c>
      <c r="H37" s="31" t="s">
        <v>78</v>
      </c>
    </row>
    <row r="38" spans="1:16" s="39" customFormat="1" x14ac:dyDescent="0.2">
      <c r="A38" s="14" t="s">
        <v>3</v>
      </c>
      <c r="B38" s="14" t="s">
        <v>171</v>
      </c>
      <c r="C38" s="14" t="s">
        <v>172</v>
      </c>
      <c r="D38" s="14" t="s">
        <v>173</v>
      </c>
      <c r="E38" s="14" t="s">
        <v>174</v>
      </c>
      <c r="F38" s="14" t="s">
        <v>175</v>
      </c>
      <c r="G38" s="25" t="s">
        <v>115</v>
      </c>
      <c r="H38" s="35"/>
      <c r="I38" s="36"/>
      <c r="J38" s="36"/>
      <c r="K38" s="36"/>
      <c r="L38" s="36"/>
      <c r="M38" s="37"/>
      <c r="N38" s="38"/>
      <c r="O38" s="38"/>
    </row>
    <row r="39" spans="1:16" s="39" customFormat="1" x14ac:dyDescent="0.2">
      <c r="A39" s="14" t="s">
        <v>4</v>
      </c>
      <c r="B39" s="14"/>
      <c r="C39" s="14"/>
      <c r="D39" s="14"/>
      <c r="E39" s="14"/>
      <c r="F39" s="14"/>
      <c r="G39" s="25"/>
      <c r="H39" s="63" t="s">
        <v>176</v>
      </c>
      <c r="I39" s="36"/>
      <c r="J39" s="36"/>
      <c r="K39" s="36"/>
      <c r="L39" s="36"/>
      <c r="M39" s="37"/>
      <c r="N39" s="38"/>
      <c r="O39" s="38"/>
    </row>
    <row r="40" spans="1:16" x14ac:dyDescent="0.2">
      <c r="A40" s="14" t="s">
        <v>4</v>
      </c>
      <c r="B40" s="14"/>
      <c r="C40" s="14"/>
      <c r="D40" s="14"/>
      <c r="E40" s="14"/>
      <c r="F40" s="14"/>
      <c r="G40" s="25" t="s">
        <v>115</v>
      </c>
    </row>
    <row r="41" spans="1:16" x14ac:dyDescent="0.2">
      <c r="A41" s="14" t="s">
        <v>35</v>
      </c>
      <c r="B41" s="14" t="s">
        <v>177</v>
      </c>
      <c r="C41" s="14" t="s">
        <v>140</v>
      </c>
      <c r="D41" s="14" t="s">
        <v>173</v>
      </c>
      <c r="E41" s="20" t="s">
        <v>178</v>
      </c>
      <c r="F41" s="20" t="s">
        <v>179</v>
      </c>
      <c r="G41" s="25" t="s">
        <v>115</v>
      </c>
    </row>
    <row r="42" spans="1:16" ht="15.75" x14ac:dyDescent="0.25">
      <c r="A42" s="14" t="s">
        <v>4</v>
      </c>
      <c r="B42" s="14"/>
      <c r="C42" s="14"/>
      <c r="D42" s="14"/>
      <c r="E42" s="14"/>
      <c r="F42" s="14"/>
      <c r="G42" s="25" t="s">
        <v>115</v>
      </c>
      <c r="H42" s="40" t="s">
        <v>180</v>
      </c>
    </row>
    <row r="43" spans="1:16" s="39" customFormat="1" x14ac:dyDescent="0.2">
      <c r="A43" s="14" t="s">
        <v>4</v>
      </c>
      <c r="B43" s="14"/>
      <c r="C43" s="14"/>
      <c r="D43" s="14"/>
      <c r="E43" s="14"/>
      <c r="F43" s="14"/>
      <c r="G43" s="25"/>
      <c r="H43" s="41" t="s">
        <v>5</v>
      </c>
      <c r="I43" s="42" t="s">
        <v>125</v>
      </c>
      <c r="J43" s="42" t="s">
        <v>126</v>
      </c>
      <c r="K43" s="42" t="s">
        <v>181</v>
      </c>
      <c r="L43" s="42" t="s">
        <v>22</v>
      </c>
      <c r="M43" s="43" t="s">
        <v>182</v>
      </c>
      <c r="N43" s="38"/>
      <c r="O43" s="38"/>
    </row>
    <row r="44" spans="1:16" x14ac:dyDescent="0.2">
      <c r="A44" s="14" t="s">
        <v>12</v>
      </c>
      <c r="B44" s="14" t="s">
        <v>183</v>
      </c>
      <c r="C44" s="14"/>
      <c r="D44" s="14"/>
      <c r="E44" s="14"/>
      <c r="F44" s="14"/>
      <c r="G44" s="25" t="s">
        <v>115</v>
      </c>
      <c r="H44" s="44"/>
      <c r="I44" s="45"/>
      <c r="J44" s="45"/>
      <c r="K44" s="46"/>
      <c r="L44" s="46">
        <f>J44+K44</f>
        <v>0</v>
      </c>
      <c r="M44" s="47">
        <f>I44-L44</f>
        <v>0</v>
      </c>
    </row>
    <row r="45" spans="1:16" x14ac:dyDescent="0.2">
      <c r="A45" s="14" t="s">
        <v>4</v>
      </c>
      <c r="B45" s="14"/>
      <c r="C45" s="14"/>
      <c r="D45" s="14"/>
      <c r="E45" s="14"/>
      <c r="F45" s="14"/>
      <c r="G45" s="25" t="s">
        <v>115</v>
      </c>
      <c r="H45" s="44"/>
      <c r="I45" s="45"/>
      <c r="J45" s="45"/>
      <c r="K45" s="46"/>
      <c r="L45" s="46"/>
      <c r="M45" s="47"/>
    </row>
    <row r="46" spans="1:16" x14ac:dyDescent="0.2">
      <c r="A46" s="14" t="s">
        <v>21</v>
      </c>
      <c r="B46" s="14"/>
      <c r="C46" s="14"/>
      <c r="D46" s="14"/>
      <c r="E46" s="14"/>
      <c r="F46" s="14"/>
      <c r="G46" s="25" t="s">
        <v>115</v>
      </c>
      <c r="H46" s="48" t="s">
        <v>184</v>
      </c>
      <c r="I46" s="49">
        <f>SUBTOTAL(9,I44:I45)</f>
        <v>0</v>
      </c>
      <c r="J46" s="49">
        <f>SUBTOTAL(9,J44:J45)</f>
        <v>0</v>
      </c>
      <c r="K46" s="49">
        <f>SUBTOTAL(9,K44:K45)</f>
        <v>0</v>
      </c>
      <c r="L46" s="49">
        <f>SUBTOTAL(9,L44:L45)</f>
        <v>0</v>
      </c>
      <c r="M46" s="50">
        <f>SUBTOTAL(9,M44:M45)</f>
        <v>0</v>
      </c>
    </row>
    <row r="47" spans="1:16" x14ac:dyDescent="0.2">
      <c r="A47" s="14" t="s">
        <v>4</v>
      </c>
      <c r="B47" s="14"/>
      <c r="C47" s="14"/>
      <c r="D47" s="14"/>
      <c r="E47" s="14"/>
      <c r="F47" s="14"/>
      <c r="G47" s="25" t="s">
        <v>115</v>
      </c>
    </row>
    <row r="48" spans="1:16" x14ac:dyDescent="0.2">
      <c r="A48" s="14" t="s">
        <v>35</v>
      </c>
      <c r="B48" s="14" t="s">
        <v>177</v>
      </c>
      <c r="C48" s="14" t="s">
        <v>140</v>
      </c>
      <c r="D48" s="14" t="s">
        <v>173</v>
      </c>
      <c r="E48" s="20" t="s">
        <v>185</v>
      </c>
      <c r="F48" s="20" t="s">
        <v>186</v>
      </c>
      <c r="G48" s="25" t="s">
        <v>115</v>
      </c>
    </row>
    <row r="49" spans="1:13" ht="15.75" x14ac:dyDescent="0.25">
      <c r="A49" s="14" t="s">
        <v>4</v>
      </c>
      <c r="B49" s="14"/>
      <c r="C49" s="14"/>
      <c r="D49" s="14"/>
      <c r="E49" s="14"/>
      <c r="F49" s="14"/>
      <c r="G49" s="25" t="s">
        <v>115</v>
      </c>
      <c r="H49" s="40" t="s">
        <v>180</v>
      </c>
    </row>
    <row r="50" spans="1:13" x14ac:dyDescent="0.2">
      <c r="A50" s="14" t="s">
        <v>4</v>
      </c>
      <c r="B50" s="14"/>
      <c r="C50" s="14"/>
      <c r="D50" s="14"/>
      <c r="E50" s="14"/>
      <c r="F50" s="14"/>
      <c r="G50" s="25"/>
      <c r="H50" s="41" t="s">
        <v>5</v>
      </c>
      <c r="I50" s="42" t="s">
        <v>125</v>
      </c>
      <c r="J50" s="42" t="s">
        <v>126</v>
      </c>
      <c r="K50" s="42" t="s">
        <v>181</v>
      </c>
      <c r="L50" s="42" t="s">
        <v>22</v>
      </c>
      <c r="M50" s="43" t="s">
        <v>182</v>
      </c>
    </row>
    <row r="51" spans="1:13" x14ac:dyDescent="0.2">
      <c r="A51" s="14" t="s">
        <v>12</v>
      </c>
      <c r="B51" s="14" t="s">
        <v>183</v>
      </c>
      <c r="C51" s="14"/>
      <c r="D51" s="14"/>
      <c r="E51" s="14"/>
      <c r="F51" s="14"/>
      <c r="G51" s="25" t="s">
        <v>115</v>
      </c>
      <c r="H51" s="44"/>
      <c r="I51" s="45"/>
      <c r="J51" s="45"/>
      <c r="K51" s="46"/>
      <c r="L51" s="46">
        <f>J51+K51</f>
        <v>0</v>
      </c>
      <c r="M51" s="47">
        <f>I51-L51</f>
        <v>0</v>
      </c>
    </row>
    <row r="52" spans="1:13" x14ac:dyDescent="0.2">
      <c r="A52" s="14" t="s">
        <v>4</v>
      </c>
      <c r="B52" s="14"/>
      <c r="C52" s="14"/>
      <c r="D52" s="14"/>
      <c r="E52" s="14"/>
      <c r="F52" s="14"/>
      <c r="G52" s="25" t="s">
        <v>115</v>
      </c>
      <c r="H52" s="44"/>
      <c r="I52" s="45"/>
      <c r="J52" s="45"/>
      <c r="K52" s="46"/>
      <c r="L52" s="46"/>
      <c r="M52" s="47"/>
    </row>
    <row r="53" spans="1:13" x14ac:dyDescent="0.2">
      <c r="A53" s="14" t="s">
        <v>21</v>
      </c>
      <c r="B53" s="14"/>
      <c r="C53" s="14"/>
      <c r="D53" s="14"/>
      <c r="E53" s="14"/>
      <c r="F53" s="14"/>
      <c r="G53" s="25" t="s">
        <v>115</v>
      </c>
      <c r="H53" s="48" t="s">
        <v>184</v>
      </c>
      <c r="I53" s="49">
        <f>SUBTOTAL(9,I51:I52)</f>
        <v>0</v>
      </c>
      <c r="J53" s="49">
        <f>SUBTOTAL(9,J51:J52)</f>
        <v>0</v>
      </c>
      <c r="K53" s="49">
        <f>SUBTOTAL(9,K51:K52)</f>
        <v>0</v>
      </c>
      <c r="L53" s="49">
        <f>SUBTOTAL(9,L51:L52)</f>
        <v>0</v>
      </c>
      <c r="M53" s="50">
        <f>SUBTOTAL(9,M51:M52)</f>
        <v>0</v>
      </c>
    </row>
    <row r="54" spans="1:13" x14ac:dyDescent="0.2">
      <c r="A54" s="14" t="s">
        <v>4</v>
      </c>
      <c r="B54" s="14"/>
      <c r="C54" s="14"/>
      <c r="D54" s="14"/>
      <c r="E54" s="14"/>
      <c r="F54" s="14"/>
      <c r="G54" s="25" t="s">
        <v>115</v>
      </c>
    </row>
    <row r="55" spans="1:13" x14ac:dyDescent="0.2">
      <c r="A55" s="14" t="s">
        <v>4</v>
      </c>
      <c r="B55" s="14"/>
      <c r="C55" s="14"/>
      <c r="D55" s="14"/>
      <c r="E55" s="14"/>
      <c r="F55" s="14"/>
      <c r="G55" s="25" t="s">
        <v>115</v>
      </c>
      <c r="H55" s="48" t="s">
        <v>187</v>
      </c>
      <c r="I55" s="49">
        <f>SUBTOTAL(9,I51:I54)</f>
        <v>0</v>
      </c>
      <c r="J55" s="49">
        <f>SUBTOTAL(9,J51:J54)</f>
        <v>0</v>
      </c>
      <c r="K55" s="49">
        <f>SUBTOTAL(9,K51:K54)</f>
        <v>0</v>
      </c>
      <c r="L55" s="49">
        <f>SUBTOTAL(9,L51:L54)</f>
        <v>0</v>
      </c>
      <c r="M55" s="49">
        <f>SUBTOTAL(9,M51:M54)</f>
        <v>0</v>
      </c>
    </row>
    <row r="56" spans="1:13" x14ac:dyDescent="0.2">
      <c r="A56" s="14" t="s">
        <v>4</v>
      </c>
      <c r="B56" s="14"/>
      <c r="C56" s="14"/>
      <c r="D56" s="14"/>
      <c r="E56" s="14"/>
      <c r="F56" s="14"/>
      <c r="G56" s="25" t="s">
        <v>115</v>
      </c>
    </row>
    <row r="57" spans="1:13" ht="15.75" x14ac:dyDescent="0.25">
      <c r="A57" s="14" t="s">
        <v>4</v>
      </c>
      <c r="B57" s="14"/>
      <c r="C57" s="14"/>
      <c r="D57" s="14"/>
      <c r="E57" s="14"/>
      <c r="F57" s="14"/>
      <c r="G57" s="25" t="s">
        <v>115</v>
      </c>
      <c r="H57" s="51" t="s">
        <v>188</v>
      </c>
      <c r="I57" s="49">
        <f>SUBTOTAL(9,I44:I56)</f>
        <v>0</v>
      </c>
      <c r="J57" s="49">
        <f>SUBTOTAL(9,J44:J56)</f>
        <v>0</v>
      </c>
      <c r="K57" s="49">
        <f>SUBTOTAL(9,K44:K56)</f>
        <v>0</v>
      </c>
      <c r="L57" s="49">
        <f>SUBTOTAL(9,L44:L56)</f>
        <v>0</v>
      </c>
      <c r="M57" s="49">
        <f>SUBTOTAL(9,M44:M56)</f>
        <v>0</v>
      </c>
    </row>
    <row r="58" spans="1:13" x14ac:dyDescent="0.2">
      <c r="A58" s="14" t="s">
        <v>4</v>
      </c>
      <c r="B58" s="14"/>
      <c r="C58" s="14"/>
      <c r="D58" s="14"/>
      <c r="E58" s="14"/>
      <c r="F58" s="14"/>
      <c r="G58" s="25" t="s">
        <v>115</v>
      </c>
    </row>
  </sheetData>
  <phoneticPr fontId="1" type="noConversion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2011-12</vt:lpstr>
      <vt:lpstr>_defntmp_</vt:lpstr>
      <vt:lpstr>_defntmp_!Print_Area</vt:lpstr>
      <vt:lpstr>_defntmp_!Print_Titles</vt:lpstr>
      <vt:lpstr>'2011-12'!Print_Titles</vt:lpstr>
    </vt:vector>
  </TitlesOfParts>
  <Manager/>
  <Company>hwfrs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mreohorn</dc:creator>
  <cp:keywords/>
  <dc:description/>
  <cp:lastModifiedBy>Martin, Zoe</cp:lastModifiedBy>
  <cp:revision/>
  <dcterms:created xsi:type="dcterms:W3CDTF">2012-05-18T07:44:12Z</dcterms:created>
  <dcterms:modified xsi:type="dcterms:W3CDTF">2026-02-03T10:31:32Z</dcterms:modified>
  <cp:category/>
  <cp:contentStatus/>
</cp:coreProperties>
</file>