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5-26\FOI\Capital Financing\"/>
    </mc:Choice>
  </mc:AlternateContent>
  <xr:revisionPtr revIDLastSave="0" documentId="13_ncr:1_{170E606D-A797-47AC-9CA1-ED3347DE9884}" xr6:coauthVersionLast="47" xr6:coauthVersionMax="47" xr10:uidLastSave="{00000000-0000-0000-0000-000000000000}"/>
  <bookViews>
    <workbookView xWindow="-28920" yWindow="165" windowWidth="29040" windowHeight="15720" xr2:uid="{5AB6DE7D-9B49-4182-BD25-D72AEF17B887}"/>
  </bookViews>
  <sheets>
    <sheet name="2021-22" sheetId="1" r:id="rId1"/>
  </sheets>
  <definedNames>
    <definedName name="_xlnm.Print_Titles" localSheetId="0">'2021-22'!$1:$1</definedName>
    <definedName name="xlvar.ACTLDG" localSheetId="0">"11caa"</definedName>
    <definedName name="xlvar.BUDLDG" localSheetId="0">"11cab"</definedName>
    <definedName name="xlvar.FROM" localSheetId="0">"1"</definedName>
    <definedName name="xlvar.TO" localSheetId="0">"13"</definedName>
    <definedName name="zzXLOne.ORIGINALDEFNSHEET" localSheetId="0">"\\fsfinance\t1\fin1\rel117\ci\software\custom\rts\Excel\Capital Budget vs Actual.xlsDesign"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" i="1" l="1"/>
  <c r="E49" i="1"/>
  <c r="E51" i="1" s="1"/>
  <c r="F49" i="1"/>
  <c r="F51" i="1" s="1"/>
  <c r="G49" i="1"/>
  <c r="G51" i="1" s="1"/>
  <c r="H49" i="1"/>
  <c r="H51" i="1" s="1"/>
  <c r="I49" i="1"/>
  <c r="J49" i="1"/>
  <c r="K49" i="1"/>
  <c r="D49" i="1"/>
  <c r="B49" i="1"/>
  <c r="B51" i="1" s="1"/>
  <c r="I51" i="1"/>
  <c r="J51" i="1"/>
  <c r="K51" i="1"/>
  <c r="D51" i="1"/>
  <c r="D11" i="1"/>
  <c r="E43" i="1"/>
  <c r="F43" i="1"/>
  <c r="G43" i="1"/>
  <c r="H43" i="1"/>
  <c r="I43" i="1"/>
  <c r="J43" i="1"/>
  <c r="K43" i="1"/>
  <c r="B43" i="1"/>
  <c r="D43" i="1"/>
  <c r="M48" i="1"/>
  <c r="M47" i="1"/>
  <c r="F19" i="1" l="1"/>
  <c r="G19" i="1"/>
  <c r="H19" i="1"/>
  <c r="I19" i="1"/>
  <c r="J19" i="1"/>
  <c r="K19" i="1"/>
  <c r="D19" i="1"/>
  <c r="M16" i="1"/>
  <c r="M18" i="1"/>
  <c r="M15" i="1"/>
  <c r="E11" i="1"/>
  <c r="F11" i="1"/>
  <c r="G11" i="1"/>
  <c r="H11" i="1"/>
  <c r="I11" i="1"/>
  <c r="J11" i="1"/>
  <c r="K11" i="1"/>
  <c r="B11" i="1"/>
  <c r="E17" i="1"/>
  <c r="E19" i="1" l="1"/>
  <c r="M17" i="1"/>
  <c r="M19" i="1" s="1"/>
  <c r="M42" i="1"/>
  <c r="M33" i="1"/>
  <c r="M32" i="1"/>
  <c r="M31" i="1"/>
  <c r="M30" i="1"/>
  <c r="M29" i="1"/>
  <c r="M28" i="1"/>
  <c r="M27" i="1"/>
  <c r="M26" i="1"/>
  <c r="M25" i="1"/>
  <c r="M24" i="1"/>
  <c r="M23" i="1"/>
  <c r="M7" i="1"/>
  <c r="B56" i="1"/>
  <c r="B19" i="1"/>
  <c r="B54" i="1" l="1"/>
  <c r="B53" i="1"/>
  <c r="M8" i="1"/>
  <c r="M9" i="1"/>
  <c r="M10" i="1"/>
  <c r="M34" i="1"/>
  <c r="M35" i="1"/>
  <c r="M36" i="1"/>
  <c r="M37" i="1"/>
  <c r="M38" i="1"/>
  <c r="M39" i="1"/>
  <c r="M40" i="1"/>
  <c r="M41" i="1"/>
  <c r="M43" i="1" l="1"/>
  <c r="M11" i="1"/>
  <c r="M51" i="1" l="1"/>
  <c r="B55" i="1"/>
  <c r="B57" i="1" l="1"/>
  <c r="B58" i="1" l="1"/>
</calcChain>
</file>

<file path=xl/sharedStrings.xml><?xml version="1.0" encoding="utf-8"?>
<sst xmlns="http://schemas.openxmlformats.org/spreadsheetml/2006/main" count="78" uniqueCount="61">
  <si>
    <t>CAPREP: 100 - Vehicles</t>
  </si>
  <si>
    <t>Scheme</t>
  </si>
  <si>
    <t>TO FINANCE</t>
  </si>
  <si>
    <t>RCCO</t>
  </si>
  <si>
    <t>LIFE</t>
  </si>
  <si>
    <t>MRP</t>
  </si>
  <si>
    <t>Totals</t>
  </si>
  <si>
    <t>CAPREP: 200 - Major Building</t>
  </si>
  <si>
    <t>Grand Total</t>
  </si>
  <si>
    <t>Cap Grants</t>
  </si>
  <si>
    <t>Cap Rcpts</t>
  </si>
  <si>
    <t>Net Borrow</t>
  </si>
  <si>
    <t xml:space="preserve">CAPREP: 400 - Minor Schemes </t>
  </si>
  <si>
    <t>Reserve</t>
  </si>
  <si>
    <t>Grant</t>
  </si>
  <si>
    <t>Capital</t>
  </si>
  <si>
    <t>Receipt</t>
  </si>
  <si>
    <t>RCCO - including Reserves</t>
  </si>
  <si>
    <t>Net</t>
  </si>
  <si>
    <t>Borrowing</t>
  </si>
  <si>
    <t>Equip</t>
  </si>
  <si>
    <t>B-way</t>
  </si>
  <si>
    <t>Cap Project</t>
  </si>
  <si>
    <t xml:space="preserve">Capital </t>
  </si>
  <si>
    <t>Contribution</t>
  </si>
  <si>
    <t>WMPCC</t>
  </si>
  <si>
    <t>SFRS</t>
  </si>
  <si>
    <t>Vehicles</t>
  </si>
  <si>
    <t>Capital Financing 2021/22</t>
  </si>
  <si>
    <t>291 - SP: Water Rescue Vehicle (3) 20-21</t>
  </si>
  <si>
    <t>333 - Pumps 20-21</t>
  </si>
  <si>
    <t>337 - Sp: Remote access vehicle 20-21</t>
  </si>
  <si>
    <t>368 - Welfare Vehicle</t>
  </si>
  <si>
    <t>156 - Redditch FS Prelims</t>
  </si>
  <si>
    <t>282 - Hereford Prelims Holmer Road</t>
  </si>
  <si>
    <t>283 - Broadway Fire Station</t>
  </si>
  <si>
    <t>370 - North Hereford STF Prelim</t>
  </si>
  <si>
    <t>247 - ICT Strategy Cloud Services</t>
  </si>
  <si>
    <t>248 - ICT Strategy Sharepoint</t>
  </si>
  <si>
    <t>249 - ICT Strategy Professional Services</t>
  </si>
  <si>
    <t>250 - ICT Strategy Equipment</t>
  </si>
  <si>
    <t>254 - Leintwardine Rear Extension</t>
  </si>
  <si>
    <t>264 - Ladders</t>
  </si>
  <si>
    <t>309 - Disaster Recovery</t>
  </si>
  <si>
    <t>311 - Thermal Imaging Cameras</t>
  </si>
  <si>
    <t>312 - Air Bags</t>
  </si>
  <si>
    <t>318 - Wifi Improvements</t>
  </si>
  <si>
    <t>319 - Traffic Management Droitwich</t>
  </si>
  <si>
    <t>320 - Houses Droitwich</t>
  </si>
  <si>
    <t>322 - Deford Welfare</t>
  </si>
  <si>
    <t>327 - Ross On Wye Roof</t>
  </si>
  <si>
    <t>354 - Command Training Relocation</t>
  </si>
  <si>
    <t>355 - Ledbury Roof Works</t>
  </si>
  <si>
    <t>356 - Hereford Welfare (Showers)</t>
  </si>
  <si>
    <t>359 - Droitwich Appliance Bay Doors</t>
  </si>
  <si>
    <t>365 - WAN Hardware</t>
  </si>
  <si>
    <t>276 - Pershore Re Roof and Guttering</t>
  </si>
  <si>
    <t>CAPREP: 800 - Major Equipment</t>
  </si>
  <si>
    <t>Mobile Data Terminal Replacement</t>
  </si>
  <si>
    <t>Fire Control</t>
  </si>
  <si>
    <t>Capital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</si>
</sst>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\ #,##0.00_-;\-\ #,##0.00"/>
    <numFmt numFmtId="165" formatCode="_-* #,##0.00_-;\-* #,##0.00_-;_-* &quot;-&quot;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41" fontId="0" fillId="0" borderId="0" xfId="0" applyNumberFormat="1"/>
    <xf numFmtId="0" fontId="3" fillId="0" borderId="0" xfId="0" applyFont="1"/>
    <xf numFmtId="41" fontId="2" fillId="0" borderId="0" xfId="0" applyNumberFormat="1" applyFont="1"/>
    <xf numFmtId="164" fontId="2" fillId="0" borderId="0" xfId="0" applyNumberFormat="1" applyFont="1"/>
    <xf numFmtId="0" fontId="1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/>
    </xf>
    <xf numFmtId="41" fontId="2" fillId="2" borderId="4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41" fontId="2" fillId="2" borderId="1" xfId="0" applyNumberFormat="1" applyFont="1" applyFill="1" applyBorder="1" applyAlignment="1">
      <alignment horizontal="center"/>
    </xf>
    <xf numFmtId="41" fontId="2" fillId="0" borderId="0" xfId="0" applyNumberFormat="1" applyFont="1" applyAlignment="1">
      <alignment horizontal="center"/>
    </xf>
    <xf numFmtId="41" fontId="1" fillId="0" borderId="7" xfId="0" applyNumberFormat="1" applyFont="1" applyBorder="1" applyAlignment="1">
      <alignment horizontal="right"/>
    </xf>
    <xf numFmtId="41" fontId="1" fillId="0" borderId="8" xfId="0" applyNumberFormat="1" applyFont="1" applyBorder="1" applyAlignment="1">
      <alignment horizontal="right"/>
    </xf>
    <xf numFmtId="41" fontId="1" fillId="0" borderId="0" xfId="0" applyNumberFormat="1" applyFont="1" applyAlignment="1">
      <alignment horizontal="right"/>
    </xf>
    <xf numFmtId="165" fontId="2" fillId="0" borderId="7" xfId="0" applyNumberFormat="1" applyFont="1" applyBorder="1" applyAlignment="1">
      <alignment horizontal="right"/>
    </xf>
    <xf numFmtId="0" fontId="2" fillId="2" borderId="4" xfId="0" applyFont="1" applyFill="1" applyBorder="1"/>
    <xf numFmtId="165" fontId="2" fillId="2" borderId="4" xfId="0" applyNumberFormat="1" applyFont="1" applyFill="1" applyBorder="1"/>
    <xf numFmtId="41" fontId="2" fillId="2" borderId="4" xfId="0" applyNumberFormat="1" applyFont="1" applyFill="1" applyBorder="1"/>
    <xf numFmtId="164" fontId="2" fillId="2" borderId="4" xfId="0" applyNumberFormat="1" applyFont="1" applyFill="1" applyBorder="1"/>
    <xf numFmtId="41" fontId="2" fillId="2" borderId="1" xfId="0" applyNumberFormat="1" applyFont="1" applyFill="1" applyBorder="1"/>
    <xf numFmtId="0" fontId="5" fillId="2" borderId="4" xfId="0" applyFont="1" applyFill="1" applyBorder="1"/>
    <xf numFmtId="41" fontId="2" fillId="3" borderId="2" xfId="0" applyNumberFormat="1" applyFont="1" applyFill="1" applyBorder="1"/>
    <xf numFmtId="164" fontId="2" fillId="3" borderId="3" xfId="0" applyNumberFormat="1" applyFont="1" applyFill="1" applyBorder="1"/>
    <xf numFmtId="41" fontId="2" fillId="3" borderId="5" xfId="0" applyNumberFormat="1" applyFont="1" applyFill="1" applyBorder="1"/>
    <xf numFmtId="164" fontId="2" fillId="3" borderId="6" xfId="0" applyNumberFormat="1" applyFont="1" applyFill="1" applyBorder="1"/>
    <xf numFmtId="41" fontId="2" fillId="3" borderId="9" xfId="0" applyNumberFormat="1" applyFont="1" applyFill="1" applyBorder="1"/>
    <xf numFmtId="164" fontId="2" fillId="3" borderId="10" xfId="0" applyNumberFormat="1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1" fontId="1" fillId="0" borderId="8" xfId="0" applyNumberFormat="1" applyFont="1" applyBorder="1" applyAlignment="1">
      <alignment horizontal="left"/>
    </xf>
    <xf numFmtId="165" fontId="2" fillId="0" borderId="11" xfId="0" applyNumberFormat="1" applyFont="1" applyBorder="1"/>
    <xf numFmtId="165" fontId="2" fillId="0" borderId="7" xfId="0" applyNumberFormat="1" applyFont="1" applyBorder="1"/>
    <xf numFmtId="165" fontId="2" fillId="0" borderId="12" xfId="0" applyNumberFormat="1" applyFont="1" applyBorder="1"/>
    <xf numFmtId="49" fontId="0" fillId="0" borderId="0" xfId="0" applyNumberFormat="1"/>
    <xf numFmtId="165" fontId="0" fillId="0" borderId="11" xfId="0" applyNumberFormat="1" applyBorder="1"/>
    <xf numFmtId="165" fontId="0" fillId="0" borderId="7" xfId="0" applyNumberFormat="1" applyBorder="1"/>
    <xf numFmtId="41" fontId="1" fillId="0" borderId="0" xfId="0" applyNumberFormat="1" applyFont="1" applyAlignment="1">
      <alignment horizontal="left"/>
    </xf>
    <xf numFmtId="41" fontId="0" fillId="0" borderId="0" xfId="0" applyNumberFormat="1" applyBorder="1"/>
    <xf numFmtId="0" fontId="0" fillId="0" borderId="0" xfId="0" applyBorder="1"/>
    <xf numFmtId="164" fontId="2" fillId="0" borderId="0" xfId="0" applyNumberFormat="1" applyFont="1" applyBorder="1"/>
    <xf numFmtId="0" fontId="4" fillId="0" borderId="0" xfId="0" applyFont="1" applyBorder="1"/>
    <xf numFmtId="165" fontId="0" fillId="0" borderId="1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682D3-C6C8-47EE-B1AF-E6C7B68C4D93}">
  <sheetPr>
    <pageSetUpPr fitToPage="1"/>
  </sheetPr>
  <dimension ref="A1:N58"/>
  <sheetViews>
    <sheetView showGridLines="0" tabSelected="1" workbookViewId="0">
      <pane xSplit="1" ySplit="6" topLeftCell="B7" activePane="bottomRight" state="frozen"/>
      <selection activeCell="B2" sqref="B2"/>
      <selection pane="topRight" activeCell="C2" sqref="C2"/>
      <selection pane="bottomLeft" activeCell="B9" sqref="B9"/>
      <selection pane="bottomRight" activeCell="P41" sqref="P41"/>
    </sheetView>
  </sheetViews>
  <sheetFormatPr defaultRowHeight="12.75" x14ac:dyDescent="0.2"/>
  <cols>
    <col min="1" max="1" width="53.140625" bestFit="1" customWidth="1"/>
    <col min="2" max="2" width="12.85546875" style="4" bestFit="1" customWidth="1"/>
    <col min="3" max="3" width="2.42578125" customWidth="1"/>
    <col min="4" max="11" width="11.7109375" style="1" customWidth="1"/>
    <col min="12" max="12" width="4.42578125" style="1" customWidth="1"/>
    <col min="13" max="13" width="12.85546875" style="1" bestFit="1" customWidth="1"/>
    <col min="14" max="14" width="5.7109375" customWidth="1"/>
    <col min="227" max="227" width="0" hidden="1" customWidth="1"/>
    <col min="228" max="228" width="62.7109375" customWidth="1"/>
    <col min="229" max="229" width="12.85546875" bestFit="1" customWidth="1"/>
    <col min="230" max="231" width="12.28515625" customWidth="1"/>
    <col min="232" max="232" width="12.85546875" bestFit="1" customWidth="1"/>
    <col min="233" max="233" width="2.42578125" customWidth="1"/>
    <col min="234" max="234" width="3.140625" customWidth="1"/>
    <col min="235" max="238" width="12.28515625" customWidth="1"/>
    <col min="239" max="239" width="1.7109375" customWidth="1"/>
    <col min="240" max="240" width="12.28515625" customWidth="1"/>
    <col min="241" max="241" width="4.42578125" customWidth="1"/>
    <col min="242" max="244" width="12.28515625" customWidth="1"/>
    <col min="245" max="245" width="1.28515625" customWidth="1"/>
    <col min="246" max="246" width="12.28515625" customWidth="1"/>
    <col min="247" max="247" width="4.42578125" customWidth="1"/>
    <col min="248" max="248" width="11.5703125" bestFit="1" customWidth="1"/>
    <col min="249" max="249" width="4.42578125" customWidth="1"/>
    <col min="250" max="250" width="15" bestFit="1" customWidth="1"/>
    <col min="251" max="251" width="3.7109375" customWidth="1"/>
    <col min="252" max="252" width="5.7109375" customWidth="1"/>
    <col min="253" max="253" width="15" bestFit="1" customWidth="1"/>
    <col min="255" max="257" width="10.28515625" bestFit="1" customWidth="1"/>
    <col min="260" max="261" width="10.28515625" bestFit="1" customWidth="1"/>
    <col min="262" max="262" width="12.85546875" bestFit="1" customWidth="1"/>
    <col min="483" max="483" width="0" hidden="1" customWidth="1"/>
    <col min="484" max="484" width="62.7109375" customWidth="1"/>
    <col min="485" max="485" width="12.85546875" bestFit="1" customWidth="1"/>
    <col min="486" max="487" width="12.28515625" customWidth="1"/>
    <col min="488" max="488" width="12.85546875" bestFit="1" customWidth="1"/>
    <col min="489" max="489" width="2.42578125" customWidth="1"/>
    <col min="490" max="490" width="3.140625" customWidth="1"/>
    <col min="491" max="494" width="12.28515625" customWidth="1"/>
    <col min="495" max="495" width="1.7109375" customWidth="1"/>
    <col min="496" max="496" width="12.28515625" customWidth="1"/>
    <col min="497" max="497" width="4.42578125" customWidth="1"/>
    <col min="498" max="500" width="12.28515625" customWidth="1"/>
    <col min="501" max="501" width="1.28515625" customWidth="1"/>
    <col min="502" max="502" width="12.28515625" customWidth="1"/>
    <col min="503" max="503" width="4.42578125" customWidth="1"/>
    <col min="504" max="504" width="11.5703125" bestFit="1" customWidth="1"/>
    <col min="505" max="505" width="4.42578125" customWidth="1"/>
    <col min="506" max="506" width="15" bestFit="1" customWidth="1"/>
    <col min="507" max="507" width="3.7109375" customWidth="1"/>
    <col min="508" max="508" width="5.7109375" customWidth="1"/>
    <col min="509" max="509" width="15" bestFit="1" customWidth="1"/>
    <col min="511" max="513" width="10.28515625" bestFit="1" customWidth="1"/>
    <col min="516" max="517" width="10.28515625" bestFit="1" customWidth="1"/>
    <col min="518" max="518" width="12.85546875" bestFit="1" customWidth="1"/>
    <col min="739" max="739" width="0" hidden="1" customWidth="1"/>
    <col min="740" max="740" width="62.7109375" customWidth="1"/>
    <col min="741" max="741" width="12.85546875" bestFit="1" customWidth="1"/>
    <col min="742" max="743" width="12.28515625" customWidth="1"/>
    <col min="744" max="744" width="12.85546875" bestFit="1" customWidth="1"/>
    <col min="745" max="745" width="2.42578125" customWidth="1"/>
    <col min="746" max="746" width="3.140625" customWidth="1"/>
    <col min="747" max="750" width="12.28515625" customWidth="1"/>
    <col min="751" max="751" width="1.7109375" customWidth="1"/>
    <col min="752" max="752" width="12.28515625" customWidth="1"/>
    <col min="753" max="753" width="4.42578125" customWidth="1"/>
    <col min="754" max="756" width="12.28515625" customWidth="1"/>
    <col min="757" max="757" width="1.28515625" customWidth="1"/>
    <col min="758" max="758" width="12.28515625" customWidth="1"/>
    <col min="759" max="759" width="4.42578125" customWidth="1"/>
    <col min="760" max="760" width="11.5703125" bestFit="1" customWidth="1"/>
    <col min="761" max="761" width="4.42578125" customWidth="1"/>
    <col min="762" max="762" width="15" bestFit="1" customWidth="1"/>
    <col min="763" max="763" width="3.7109375" customWidth="1"/>
    <col min="764" max="764" width="5.7109375" customWidth="1"/>
    <col min="765" max="765" width="15" bestFit="1" customWidth="1"/>
    <col min="767" max="769" width="10.28515625" bestFit="1" customWidth="1"/>
    <col min="772" max="773" width="10.28515625" bestFit="1" customWidth="1"/>
    <col min="774" max="774" width="12.85546875" bestFit="1" customWidth="1"/>
    <col min="995" max="995" width="0" hidden="1" customWidth="1"/>
    <col min="996" max="996" width="62.7109375" customWidth="1"/>
    <col min="997" max="997" width="12.85546875" bestFit="1" customWidth="1"/>
    <col min="998" max="999" width="12.28515625" customWidth="1"/>
    <col min="1000" max="1000" width="12.85546875" bestFit="1" customWidth="1"/>
    <col min="1001" max="1001" width="2.42578125" customWidth="1"/>
    <col min="1002" max="1002" width="3.140625" customWidth="1"/>
    <col min="1003" max="1006" width="12.28515625" customWidth="1"/>
    <col min="1007" max="1007" width="1.7109375" customWidth="1"/>
    <col min="1008" max="1008" width="12.28515625" customWidth="1"/>
    <col min="1009" max="1009" width="4.42578125" customWidth="1"/>
    <col min="1010" max="1012" width="12.28515625" customWidth="1"/>
    <col min="1013" max="1013" width="1.28515625" customWidth="1"/>
    <col min="1014" max="1014" width="12.28515625" customWidth="1"/>
    <col min="1015" max="1015" width="4.42578125" customWidth="1"/>
    <col min="1016" max="1016" width="11.5703125" bestFit="1" customWidth="1"/>
    <col min="1017" max="1017" width="4.42578125" customWidth="1"/>
    <col min="1018" max="1018" width="15" bestFit="1" customWidth="1"/>
    <col min="1019" max="1019" width="3.7109375" customWidth="1"/>
    <col min="1020" max="1020" width="5.7109375" customWidth="1"/>
    <col min="1021" max="1021" width="15" bestFit="1" customWidth="1"/>
    <col min="1023" max="1025" width="10.28515625" bestFit="1" customWidth="1"/>
    <col min="1028" max="1029" width="10.28515625" bestFit="1" customWidth="1"/>
    <col min="1030" max="1030" width="12.85546875" bestFit="1" customWidth="1"/>
    <col min="1251" max="1251" width="0" hidden="1" customWidth="1"/>
    <col min="1252" max="1252" width="62.7109375" customWidth="1"/>
    <col min="1253" max="1253" width="12.85546875" bestFit="1" customWidth="1"/>
    <col min="1254" max="1255" width="12.28515625" customWidth="1"/>
    <col min="1256" max="1256" width="12.85546875" bestFit="1" customWidth="1"/>
    <col min="1257" max="1257" width="2.42578125" customWidth="1"/>
    <col min="1258" max="1258" width="3.140625" customWidth="1"/>
    <col min="1259" max="1262" width="12.28515625" customWidth="1"/>
    <col min="1263" max="1263" width="1.7109375" customWidth="1"/>
    <col min="1264" max="1264" width="12.28515625" customWidth="1"/>
    <col min="1265" max="1265" width="4.42578125" customWidth="1"/>
    <col min="1266" max="1268" width="12.28515625" customWidth="1"/>
    <col min="1269" max="1269" width="1.28515625" customWidth="1"/>
    <col min="1270" max="1270" width="12.28515625" customWidth="1"/>
    <col min="1271" max="1271" width="4.42578125" customWidth="1"/>
    <col min="1272" max="1272" width="11.5703125" bestFit="1" customWidth="1"/>
    <col min="1273" max="1273" width="4.42578125" customWidth="1"/>
    <col min="1274" max="1274" width="15" bestFit="1" customWidth="1"/>
    <col min="1275" max="1275" width="3.7109375" customWidth="1"/>
    <col min="1276" max="1276" width="5.7109375" customWidth="1"/>
    <col min="1277" max="1277" width="15" bestFit="1" customWidth="1"/>
    <col min="1279" max="1281" width="10.28515625" bestFit="1" customWidth="1"/>
    <col min="1284" max="1285" width="10.28515625" bestFit="1" customWidth="1"/>
    <col min="1286" max="1286" width="12.85546875" bestFit="1" customWidth="1"/>
    <col min="1507" max="1507" width="0" hidden="1" customWidth="1"/>
    <col min="1508" max="1508" width="62.7109375" customWidth="1"/>
    <col min="1509" max="1509" width="12.85546875" bestFit="1" customWidth="1"/>
    <col min="1510" max="1511" width="12.28515625" customWidth="1"/>
    <col min="1512" max="1512" width="12.85546875" bestFit="1" customWidth="1"/>
    <col min="1513" max="1513" width="2.42578125" customWidth="1"/>
    <col min="1514" max="1514" width="3.140625" customWidth="1"/>
    <col min="1515" max="1518" width="12.28515625" customWidth="1"/>
    <col min="1519" max="1519" width="1.7109375" customWidth="1"/>
    <col min="1520" max="1520" width="12.28515625" customWidth="1"/>
    <col min="1521" max="1521" width="4.42578125" customWidth="1"/>
    <col min="1522" max="1524" width="12.28515625" customWidth="1"/>
    <col min="1525" max="1525" width="1.28515625" customWidth="1"/>
    <col min="1526" max="1526" width="12.28515625" customWidth="1"/>
    <col min="1527" max="1527" width="4.42578125" customWidth="1"/>
    <col min="1528" max="1528" width="11.5703125" bestFit="1" customWidth="1"/>
    <col min="1529" max="1529" width="4.42578125" customWidth="1"/>
    <col min="1530" max="1530" width="15" bestFit="1" customWidth="1"/>
    <col min="1531" max="1531" width="3.7109375" customWidth="1"/>
    <col min="1532" max="1532" width="5.7109375" customWidth="1"/>
    <col min="1533" max="1533" width="15" bestFit="1" customWidth="1"/>
    <col min="1535" max="1537" width="10.28515625" bestFit="1" customWidth="1"/>
    <col min="1540" max="1541" width="10.28515625" bestFit="1" customWidth="1"/>
    <col min="1542" max="1542" width="12.85546875" bestFit="1" customWidth="1"/>
    <col min="1763" max="1763" width="0" hidden="1" customWidth="1"/>
    <col min="1764" max="1764" width="62.7109375" customWidth="1"/>
    <col min="1765" max="1765" width="12.85546875" bestFit="1" customWidth="1"/>
    <col min="1766" max="1767" width="12.28515625" customWidth="1"/>
    <col min="1768" max="1768" width="12.85546875" bestFit="1" customWidth="1"/>
    <col min="1769" max="1769" width="2.42578125" customWidth="1"/>
    <col min="1770" max="1770" width="3.140625" customWidth="1"/>
    <col min="1771" max="1774" width="12.28515625" customWidth="1"/>
    <col min="1775" max="1775" width="1.7109375" customWidth="1"/>
    <col min="1776" max="1776" width="12.28515625" customWidth="1"/>
    <col min="1777" max="1777" width="4.42578125" customWidth="1"/>
    <col min="1778" max="1780" width="12.28515625" customWidth="1"/>
    <col min="1781" max="1781" width="1.28515625" customWidth="1"/>
    <col min="1782" max="1782" width="12.28515625" customWidth="1"/>
    <col min="1783" max="1783" width="4.42578125" customWidth="1"/>
    <col min="1784" max="1784" width="11.5703125" bestFit="1" customWidth="1"/>
    <col min="1785" max="1785" width="4.42578125" customWidth="1"/>
    <col min="1786" max="1786" width="15" bestFit="1" customWidth="1"/>
    <col min="1787" max="1787" width="3.7109375" customWidth="1"/>
    <col min="1788" max="1788" width="5.7109375" customWidth="1"/>
    <col min="1789" max="1789" width="15" bestFit="1" customWidth="1"/>
    <col min="1791" max="1793" width="10.28515625" bestFit="1" customWidth="1"/>
    <col min="1796" max="1797" width="10.28515625" bestFit="1" customWidth="1"/>
    <col min="1798" max="1798" width="12.85546875" bestFit="1" customWidth="1"/>
    <col min="2019" max="2019" width="0" hidden="1" customWidth="1"/>
    <col min="2020" max="2020" width="62.7109375" customWidth="1"/>
    <col min="2021" max="2021" width="12.85546875" bestFit="1" customWidth="1"/>
    <col min="2022" max="2023" width="12.28515625" customWidth="1"/>
    <col min="2024" max="2024" width="12.85546875" bestFit="1" customWidth="1"/>
    <col min="2025" max="2025" width="2.42578125" customWidth="1"/>
    <col min="2026" max="2026" width="3.140625" customWidth="1"/>
    <col min="2027" max="2030" width="12.28515625" customWidth="1"/>
    <col min="2031" max="2031" width="1.7109375" customWidth="1"/>
    <col min="2032" max="2032" width="12.28515625" customWidth="1"/>
    <col min="2033" max="2033" width="4.42578125" customWidth="1"/>
    <col min="2034" max="2036" width="12.28515625" customWidth="1"/>
    <col min="2037" max="2037" width="1.28515625" customWidth="1"/>
    <col min="2038" max="2038" width="12.28515625" customWidth="1"/>
    <col min="2039" max="2039" width="4.42578125" customWidth="1"/>
    <col min="2040" max="2040" width="11.5703125" bestFit="1" customWidth="1"/>
    <col min="2041" max="2041" width="4.42578125" customWidth="1"/>
    <col min="2042" max="2042" width="15" bestFit="1" customWidth="1"/>
    <col min="2043" max="2043" width="3.7109375" customWidth="1"/>
    <col min="2044" max="2044" width="5.7109375" customWidth="1"/>
    <col min="2045" max="2045" width="15" bestFit="1" customWidth="1"/>
    <col min="2047" max="2049" width="10.28515625" bestFit="1" customWidth="1"/>
    <col min="2052" max="2053" width="10.28515625" bestFit="1" customWidth="1"/>
    <col min="2054" max="2054" width="12.85546875" bestFit="1" customWidth="1"/>
    <col min="2275" max="2275" width="0" hidden="1" customWidth="1"/>
    <col min="2276" max="2276" width="62.7109375" customWidth="1"/>
    <col min="2277" max="2277" width="12.85546875" bestFit="1" customWidth="1"/>
    <col min="2278" max="2279" width="12.28515625" customWidth="1"/>
    <col min="2280" max="2280" width="12.85546875" bestFit="1" customWidth="1"/>
    <col min="2281" max="2281" width="2.42578125" customWidth="1"/>
    <col min="2282" max="2282" width="3.140625" customWidth="1"/>
    <col min="2283" max="2286" width="12.28515625" customWidth="1"/>
    <col min="2287" max="2287" width="1.7109375" customWidth="1"/>
    <col min="2288" max="2288" width="12.28515625" customWidth="1"/>
    <col min="2289" max="2289" width="4.42578125" customWidth="1"/>
    <col min="2290" max="2292" width="12.28515625" customWidth="1"/>
    <col min="2293" max="2293" width="1.28515625" customWidth="1"/>
    <col min="2294" max="2294" width="12.28515625" customWidth="1"/>
    <col min="2295" max="2295" width="4.42578125" customWidth="1"/>
    <col min="2296" max="2296" width="11.5703125" bestFit="1" customWidth="1"/>
    <col min="2297" max="2297" width="4.42578125" customWidth="1"/>
    <col min="2298" max="2298" width="15" bestFit="1" customWidth="1"/>
    <col min="2299" max="2299" width="3.7109375" customWidth="1"/>
    <col min="2300" max="2300" width="5.7109375" customWidth="1"/>
    <col min="2301" max="2301" width="15" bestFit="1" customWidth="1"/>
    <col min="2303" max="2305" width="10.28515625" bestFit="1" customWidth="1"/>
    <col min="2308" max="2309" width="10.28515625" bestFit="1" customWidth="1"/>
    <col min="2310" max="2310" width="12.85546875" bestFit="1" customWidth="1"/>
    <col min="2531" max="2531" width="0" hidden="1" customWidth="1"/>
    <col min="2532" max="2532" width="62.7109375" customWidth="1"/>
    <col min="2533" max="2533" width="12.85546875" bestFit="1" customWidth="1"/>
    <col min="2534" max="2535" width="12.28515625" customWidth="1"/>
    <col min="2536" max="2536" width="12.85546875" bestFit="1" customWidth="1"/>
    <col min="2537" max="2537" width="2.42578125" customWidth="1"/>
    <col min="2538" max="2538" width="3.140625" customWidth="1"/>
    <col min="2539" max="2542" width="12.28515625" customWidth="1"/>
    <col min="2543" max="2543" width="1.7109375" customWidth="1"/>
    <col min="2544" max="2544" width="12.28515625" customWidth="1"/>
    <col min="2545" max="2545" width="4.42578125" customWidth="1"/>
    <col min="2546" max="2548" width="12.28515625" customWidth="1"/>
    <col min="2549" max="2549" width="1.28515625" customWidth="1"/>
    <col min="2550" max="2550" width="12.28515625" customWidth="1"/>
    <col min="2551" max="2551" width="4.42578125" customWidth="1"/>
    <col min="2552" max="2552" width="11.5703125" bestFit="1" customWidth="1"/>
    <col min="2553" max="2553" width="4.42578125" customWidth="1"/>
    <col min="2554" max="2554" width="15" bestFit="1" customWidth="1"/>
    <col min="2555" max="2555" width="3.7109375" customWidth="1"/>
    <col min="2556" max="2556" width="5.7109375" customWidth="1"/>
    <col min="2557" max="2557" width="15" bestFit="1" customWidth="1"/>
    <col min="2559" max="2561" width="10.28515625" bestFit="1" customWidth="1"/>
    <col min="2564" max="2565" width="10.28515625" bestFit="1" customWidth="1"/>
    <col min="2566" max="2566" width="12.85546875" bestFit="1" customWidth="1"/>
    <col min="2787" max="2787" width="0" hidden="1" customWidth="1"/>
    <col min="2788" max="2788" width="62.7109375" customWidth="1"/>
    <col min="2789" max="2789" width="12.85546875" bestFit="1" customWidth="1"/>
    <col min="2790" max="2791" width="12.28515625" customWidth="1"/>
    <col min="2792" max="2792" width="12.85546875" bestFit="1" customWidth="1"/>
    <col min="2793" max="2793" width="2.42578125" customWidth="1"/>
    <col min="2794" max="2794" width="3.140625" customWidth="1"/>
    <col min="2795" max="2798" width="12.28515625" customWidth="1"/>
    <col min="2799" max="2799" width="1.7109375" customWidth="1"/>
    <col min="2800" max="2800" width="12.28515625" customWidth="1"/>
    <col min="2801" max="2801" width="4.42578125" customWidth="1"/>
    <col min="2802" max="2804" width="12.28515625" customWidth="1"/>
    <col min="2805" max="2805" width="1.28515625" customWidth="1"/>
    <col min="2806" max="2806" width="12.28515625" customWidth="1"/>
    <col min="2807" max="2807" width="4.42578125" customWidth="1"/>
    <col min="2808" max="2808" width="11.5703125" bestFit="1" customWidth="1"/>
    <col min="2809" max="2809" width="4.42578125" customWidth="1"/>
    <col min="2810" max="2810" width="15" bestFit="1" customWidth="1"/>
    <col min="2811" max="2811" width="3.7109375" customWidth="1"/>
    <col min="2812" max="2812" width="5.7109375" customWidth="1"/>
    <col min="2813" max="2813" width="15" bestFit="1" customWidth="1"/>
    <col min="2815" max="2817" width="10.28515625" bestFit="1" customWidth="1"/>
    <col min="2820" max="2821" width="10.28515625" bestFit="1" customWidth="1"/>
    <col min="2822" max="2822" width="12.85546875" bestFit="1" customWidth="1"/>
    <col min="3043" max="3043" width="0" hidden="1" customWidth="1"/>
    <col min="3044" max="3044" width="62.7109375" customWidth="1"/>
    <col min="3045" max="3045" width="12.85546875" bestFit="1" customWidth="1"/>
    <col min="3046" max="3047" width="12.28515625" customWidth="1"/>
    <col min="3048" max="3048" width="12.85546875" bestFit="1" customWidth="1"/>
    <col min="3049" max="3049" width="2.42578125" customWidth="1"/>
    <col min="3050" max="3050" width="3.140625" customWidth="1"/>
    <col min="3051" max="3054" width="12.28515625" customWidth="1"/>
    <col min="3055" max="3055" width="1.7109375" customWidth="1"/>
    <col min="3056" max="3056" width="12.28515625" customWidth="1"/>
    <col min="3057" max="3057" width="4.42578125" customWidth="1"/>
    <col min="3058" max="3060" width="12.28515625" customWidth="1"/>
    <col min="3061" max="3061" width="1.28515625" customWidth="1"/>
    <col min="3062" max="3062" width="12.28515625" customWidth="1"/>
    <col min="3063" max="3063" width="4.42578125" customWidth="1"/>
    <col min="3064" max="3064" width="11.5703125" bestFit="1" customWidth="1"/>
    <col min="3065" max="3065" width="4.42578125" customWidth="1"/>
    <col min="3066" max="3066" width="15" bestFit="1" customWidth="1"/>
    <col min="3067" max="3067" width="3.7109375" customWidth="1"/>
    <col min="3068" max="3068" width="5.7109375" customWidth="1"/>
    <col min="3069" max="3069" width="15" bestFit="1" customWidth="1"/>
    <col min="3071" max="3073" width="10.28515625" bestFit="1" customWidth="1"/>
    <col min="3076" max="3077" width="10.28515625" bestFit="1" customWidth="1"/>
    <col min="3078" max="3078" width="12.85546875" bestFit="1" customWidth="1"/>
    <col min="3299" max="3299" width="0" hidden="1" customWidth="1"/>
    <col min="3300" max="3300" width="62.7109375" customWidth="1"/>
    <col min="3301" max="3301" width="12.85546875" bestFit="1" customWidth="1"/>
    <col min="3302" max="3303" width="12.28515625" customWidth="1"/>
    <col min="3304" max="3304" width="12.85546875" bestFit="1" customWidth="1"/>
    <col min="3305" max="3305" width="2.42578125" customWidth="1"/>
    <col min="3306" max="3306" width="3.140625" customWidth="1"/>
    <col min="3307" max="3310" width="12.28515625" customWidth="1"/>
    <col min="3311" max="3311" width="1.7109375" customWidth="1"/>
    <col min="3312" max="3312" width="12.28515625" customWidth="1"/>
    <col min="3313" max="3313" width="4.42578125" customWidth="1"/>
    <col min="3314" max="3316" width="12.28515625" customWidth="1"/>
    <col min="3317" max="3317" width="1.28515625" customWidth="1"/>
    <col min="3318" max="3318" width="12.28515625" customWidth="1"/>
    <col min="3319" max="3319" width="4.42578125" customWidth="1"/>
    <col min="3320" max="3320" width="11.5703125" bestFit="1" customWidth="1"/>
    <col min="3321" max="3321" width="4.42578125" customWidth="1"/>
    <col min="3322" max="3322" width="15" bestFit="1" customWidth="1"/>
    <col min="3323" max="3323" width="3.7109375" customWidth="1"/>
    <col min="3324" max="3324" width="5.7109375" customWidth="1"/>
    <col min="3325" max="3325" width="15" bestFit="1" customWidth="1"/>
    <col min="3327" max="3329" width="10.28515625" bestFit="1" customWidth="1"/>
    <col min="3332" max="3333" width="10.28515625" bestFit="1" customWidth="1"/>
    <col min="3334" max="3334" width="12.85546875" bestFit="1" customWidth="1"/>
    <col min="3555" max="3555" width="0" hidden="1" customWidth="1"/>
    <col min="3556" max="3556" width="62.7109375" customWidth="1"/>
    <col min="3557" max="3557" width="12.85546875" bestFit="1" customWidth="1"/>
    <col min="3558" max="3559" width="12.28515625" customWidth="1"/>
    <col min="3560" max="3560" width="12.85546875" bestFit="1" customWidth="1"/>
    <col min="3561" max="3561" width="2.42578125" customWidth="1"/>
    <col min="3562" max="3562" width="3.140625" customWidth="1"/>
    <col min="3563" max="3566" width="12.28515625" customWidth="1"/>
    <col min="3567" max="3567" width="1.7109375" customWidth="1"/>
    <col min="3568" max="3568" width="12.28515625" customWidth="1"/>
    <col min="3569" max="3569" width="4.42578125" customWidth="1"/>
    <col min="3570" max="3572" width="12.28515625" customWidth="1"/>
    <col min="3573" max="3573" width="1.28515625" customWidth="1"/>
    <col min="3574" max="3574" width="12.28515625" customWidth="1"/>
    <col min="3575" max="3575" width="4.42578125" customWidth="1"/>
    <col min="3576" max="3576" width="11.5703125" bestFit="1" customWidth="1"/>
    <col min="3577" max="3577" width="4.42578125" customWidth="1"/>
    <col min="3578" max="3578" width="15" bestFit="1" customWidth="1"/>
    <col min="3579" max="3579" width="3.7109375" customWidth="1"/>
    <col min="3580" max="3580" width="5.7109375" customWidth="1"/>
    <col min="3581" max="3581" width="15" bestFit="1" customWidth="1"/>
    <col min="3583" max="3585" width="10.28515625" bestFit="1" customWidth="1"/>
    <col min="3588" max="3589" width="10.28515625" bestFit="1" customWidth="1"/>
    <col min="3590" max="3590" width="12.85546875" bestFit="1" customWidth="1"/>
    <col min="3811" max="3811" width="0" hidden="1" customWidth="1"/>
    <col min="3812" max="3812" width="62.7109375" customWidth="1"/>
    <col min="3813" max="3813" width="12.85546875" bestFit="1" customWidth="1"/>
    <col min="3814" max="3815" width="12.28515625" customWidth="1"/>
    <col min="3816" max="3816" width="12.85546875" bestFit="1" customWidth="1"/>
    <col min="3817" max="3817" width="2.42578125" customWidth="1"/>
    <col min="3818" max="3818" width="3.140625" customWidth="1"/>
    <col min="3819" max="3822" width="12.28515625" customWidth="1"/>
    <col min="3823" max="3823" width="1.7109375" customWidth="1"/>
    <col min="3824" max="3824" width="12.28515625" customWidth="1"/>
    <col min="3825" max="3825" width="4.42578125" customWidth="1"/>
    <col min="3826" max="3828" width="12.28515625" customWidth="1"/>
    <col min="3829" max="3829" width="1.28515625" customWidth="1"/>
    <col min="3830" max="3830" width="12.28515625" customWidth="1"/>
    <col min="3831" max="3831" width="4.42578125" customWidth="1"/>
    <col min="3832" max="3832" width="11.5703125" bestFit="1" customWidth="1"/>
    <col min="3833" max="3833" width="4.42578125" customWidth="1"/>
    <col min="3834" max="3834" width="15" bestFit="1" customWidth="1"/>
    <col min="3835" max="3835" width="3.7109375" customWidth="1"/>
    <col min="3836" max="3836" width="5.7109375" customWidth="1"/>
    <col min="3837" max="3837" width="15" bestFit="1" customWidth="1"/>
    <col min="3839" max="3841" width="10.28515625" bestFit="1" customWidth="1"/>
    <col min="3844" max="3845" width="10.28515625" bestFit="1" customWidth="1"/>
    <col min="3846" max="3846" width="12.85546875" bestFit="1" customWidth="1"/>
    <col min="4067" max="4067" width="0" hidden="1" customWidth="1"/>
    <col min="4068" max="4068" width="62.7109375" customWidth="1"/>
    <col min="4069" max="4069" width="12.85546875" bestFit="1" customWidth="1"/>
    <col min="4070" max="4071" width="12.28515625" customWidth="1"/>
    <col min="4072" max="4072" width="12.85546875" bestFit="1" customWidth="1"/>
    <col min="4073" max="4073" width="2.42578125" customWidth="1"/>
    <col min="4074" max="4074" width="3.140625" customWidth="1"/>
    <col min="4075" max="4078" width="12.28515625" customWidth="1"/>
    <col min="4079" max="4079" width="1.7109375" customWidth="1"/>
    <col min="4080" max="4080" width="12.28515625" customWidth="1"/>
    <col min="4081" max="4081" width="4.42578125" customWidth="1"/>
    <col min="4082" max="4084" width="12.28515625" customWidth="1"/>
    <col min="4085" max="4085" width="1.28515625" customWidth="1"/>
    <col min="4086" max="4086" width="12.28515625" customWidth="1"/>
    <col min="4087" max="4087" width="4.42578125" customWidth="1"/>
    <col min="4088" max="4088" width="11.5703125" bestFit="1" customWidth="1"/>
    <col min="4089" max="4089" width="4.42578125" customWidth="1"/>
    <col min="4090" max="4090" width="15" bestFit="1" customWidth="1"/>
    <col min="4091" max="4091" width="3.7109375" customWidth="1"/>
    <col min="4092" max="4092" width="5.7109375" customWidth="1"/>
    <col min="4093" max="4093" width="15" bestFit="1" customWidth="1"/>
    <col min="4095" max="4097" width="10.28515625" bestFit="1" customWidth="1"/>
    <col min="4100" max="4101" width="10.28515625" bestFit="1" customWidth="1"/>
    <col min="4102" max="4102" width="12.85546875" bestFit="1" customWidth="1"/>
    <col min="4323" max="4323" width="0" hidden="1" customWidth="1"/>
    <col min="4324" max="4324" width="62.7109375" customWidth="1"/>
    <col min="4325" max="4325" width="12.85546875" bestFit="1" customWidth="1"/>
    <col min="4326" max="4327" width="12.28515625" customWidth="1"/>
    <col min="4328" max="4328" width="12.85546875" bestFit="1" customWidth="1"/>
    <col min="4329" max="4329" width="2.42578125" customWidth="1"/>
    <col min="4330" max="4330" width="3.140625" customWidth="1"/>
    <col min="4331" max="4334" width="12.28515625" customWidth="1"/>
    <col min="4335" max="4335" width="1.7109375" customWidth="1"/>
    <col min="4336" max="4336" width="12.28515625" customWidth="1"/>
    <col min="4337" max="4337" width="4.42578125" customWidth="1"/>
    <col min="4338" max="4340" width="12.28515625" customWidth="1"/>
    <col min="4341" max="4341" width="1.28515625" customWidth="1"/>
    <col min="4342" max="4342" width="12.28515625" customWidth="1"/>
    <col min="4343" max="4343" width="4.42578125" customWidth="1"/>
    <col min="4344" max="4344" width="11.5703125" bestFit="1" customWidth="1"/>
    <col min="4345" max="4345" width="4.42578125" customWidth="1"/>
    <col min="4346" max="4346" width="15" bestFit="1" customWidth="1"/>
    <col min="4347" max="4347" width="3.7109375" customWidth="1"/>
    <col min="4348" max="4348" width="5.7109375" customWidth="1"/>
    <col min="4349" max="4349" width="15" bestFit="1" customWidth="1"/>
    <col min="4351" max="4353" width="10.28515625" bestFit="1" customWidth="1"/>
    <col min="4356" max="4357" width="10.28515625" bestFit="1" customWidth="1"/>
    <col min="4358" max="4358" width="12.85546875" bestFit="1" customWidth="1"/>
    <col min="4579" max="4579" width="0" hidden="1" customWidth="1"/>
    <col min="4580" max="4580" width="62.7109375" customWidth="1"/>
    <col min="4581" max="4581" width="12.85546875" bestFit="1" customWidth="1"/>
    <col min="4582" max="4583" width="12.28515625" customWidth="1"/>
    <col min="4584" max="4584" width="12.85546875" bestFit="1" customWidth="1"/>
    <col min="4585" max="4585" width="2.42578125" customWidth="1"/>
    <col min="4586" max="4586" width="3.140625" customWidth="1"/>
    <col min="4587" max="4590" width="12.28515625" customWidth="1"/>
    <col min="4591" max="4591" width="1.7109375" customWidth="1"/>
    <col min="4592" max="4592" width="12.28515625" customWidth="1"/>
    <col min="4593" max="4593" width="4.42578125" customWidth="1"/>
    <col min="4594" max="4596" width="12.28515625" customWidth="1"/>
    <col min="4597" max="4597" width="1.28515625" customWidth="1"/>
    <col min="4598" max="4598" width="12.28515625" customWidth="1"/>
    <col min="4599" max="4599" width="4.42578125" customWidth="1"/>
    <col min="4600" max="4600" width="11.5703125" bestFit="1" customWidth="1"/>
    <col min="4601" max="4601" width="4.42578125" customWidth="1"/>
    <col min="4602" max="4602" width="15" bestFit="1" customWidth="1"/>
    <col min="4603" max="4603" width="3.7109375" customWidth="1"/>
    <col min="4604" max="4604" width="5.7109375" customWidth="1"/>
    <col min="4605" max="4605" width="15" bestFit="1" customWidth="1"/>
    <col min="4607" max="4609" width="10.28515625" bestFit="1" customWidth="1"/>
    <col min="4612" max="4613" width="10.28515625" bestFit="1" customWidth="1"/>
    <col min="4614" max="4614" width="12.85546875" bestFit="1" customWidth="1"/>
    <col min="4835" max="4835" width="0" hidden="1" customWidth="1"/>
    <col min="4836" max="4836" width="62.7109375" customWidth="1"/>
    <col min="4837" max="4837" width="12.85546875" bestFit="1" customWidth="1"/>
    <col min="4838" max="4839" width="12.28515625" customWidth="1"/>
    <col min="4840" max="4840" width="12.85546875" bestFit="1" customWidth="1"/>
    <col min="4841" max="4841" width="2.42578125" customWidth="1"/>
    <col min="4842" max="4842" width="3.140625" customWidth="1"/>
    <col min="4843" max="4846" width="12.28515625" customWidth="1"/>
    <col min="4847" max="4847" width="1.7109375" customWidth="1"/>
    <col min="4848" max="4848" width="12.28515625" customWidth="1"/>
    <col min="4849" max="4849" width="4.42578125" customWidth="1"/>
    <col min="4850" max="4852" width="12.28515625" customWidth="1"/>
    <col min="4853" max="4853" width="1.28515625" customWidth="1"/>
    <col min="4854" max="4854" width="12.28515625" customWidth="1"/>
    <col min="4855" max="4855" width="4.42578125" customWidth="1"/>
    <col min="4856" max="4856" width="11.5703125" bestFit="1" customWidth="1"/>
    <col min="4857" max="4857" width="4.42578125" customWidth="1"/>
    <col min="4858" max="4858" width="15" bestFit="1" customWidth="1"/>
    <col min="4859" max="4859" width="3.7109375" customWidth="1"/>
    <col min="4860" max="4860" width="5.7109375" customWidth="1"/>
    <col min="4861" max="4861" width="15" bestFit="1" customWidth="1"/>
    <col min="4863" max="4865" width="10.28515625" bestFit="1" customWidth="1"/>
    <col min="4868" max="4869" width="10.28515625" bestFit="1" customWidth="1"/>
    <col min="4870" max="4870" width="12.85546875" bestFit="1" customWidth="1"/>
    <col min="5091" max="5091" width="0" hidden="1" customWidth="1"/>
    <col min="5092" max="5092" width="62.7109375" customWidth="1"/>
    <col min="5093" max="5093" width="12.85546875" bestFit="1" customWidth="1"/>
    <col min="5094" max="5095" width="12.28515625" customWidth="1"/>
    <col min="5096" max="5096" width="12.85546875" bestFit="1" customWidth="1"/>
    <col min="5097" max="5097" width="2.42578125" customWidth="1"/>
    <col min="5098" max="5098" width="3.140625" customWidth="1"/>
    <col min="5099" max="5102" width="12.28515625" customWidth="1"/>
    <col min="5103" max="5103" width="1.7109375" customWidth="1"/>
    <col min="5104" max="5104" width="12.28515625" customWidth="1"/>
    <col min="5105" max="5105" width="4.42578125" customWidth="1"/>
    <col min="5106" max="5108" width="12.28515625" customWidth="1"/>
    <col min="5109" max="5109" width="1.28515625" customWidth="1"/>
    <col min="5110" max="5110" width="12.28515625" customWidth="1"/>
    <col min="5111" max="5111" width="4.42578125" customWidth="1"/>
    <col min="5112" max="5112" width="11.5703125" bestFit="1" customWidth="1"/>
    <col min="5113" max="5113" width="4.42578125" customWidth="1"/>
    <col min="5114" max="5114" width="15" bestFit="1" customWidth="1"/>
    <col min="5115" max="5115" width="3.7109375" customWidth="1"/>
    <col min="5116" max="5116" width="5.7109375" customWidth="1"/>
    <col min="5117" max="5117" width="15" bestFit="1" customWidth="1"/>
    <col min="5119" max="5121" width="10.28515625" bestFit="1" customWidth="1"/>
    <col min="5124" max="5125" width="10.28515625" bestFit="1" customWidth="1"/>
    <col min="5126" max="5126" width="12.85546875" bestFit="1" customWidth="1"/>
    <col min="5347" max="5347" width="0" hidden="1" customWidth="1"/>
    <col min="5348" max="5348" width="62.7109375" customWidth="1"/>
    <col min="5349" max="5349" width="12.85546875" bestFit="1" customWidth="1"/>
    <col min="5350" max="5351" width="12.28515625" customWidth="1"/>
    <col min="5352" max="5352" width="12.85546875" bestFit="1" customWidth="1"/>
    <col min="5353" max="5353" width="2.42578125" customWidth="1"/>
    <col min="5354" max="5354" width="3.140625" customWidth="1"/>
    <col min="5355" max="5358" width="12.28515625" customWidth="1"/>
    <col min="5359" max="5359" width="1.7109375" customWidth="1"/>
    <col min="5360" max="5360" width="12.28515625" customWidth="1"/>
    <col min="5361" max="5361" width="4.42578125" customWidth="1"/>
    <col min="5362" max="5364" width="12.28515625" customWidth="1"/>
    <col min="5365" max="5365" width="1.28515625" customWidth="1"/>
    <col min="5366" max="5366" width="12.28515625" customWidth="1"/>
    <col min="5367" max="5367" width="4.42578125" customWidth="1"/>
    <col min="5368" max="5368" width="11.5703125" bestFit="1" customWidth="1"/>
    <col min="5369" max="5369" width="4.42578125" customWidth="1"/>
    <col min="5370" max="5370" width="15" bestFit="1" customWidth="1"/>
    <col min="5371" max="5371" width="3.7109375" customWidth="1"/>
    <col min="5372" max="5372" width="5.7109375" customWidth="1"/>
    <col min="5373" max="5373" width="15" bestFit="1" customWidth="1"/>
    <col min="5375" max="5377" width="10.28515625" bestFit="1" customWidth="1"/>
    <col min="5380" max="5381" width="10.28515625" bestFit="1" customWidth="1"/>
    <col min="5382" max="5382" width="12.85546875" bestFit="1" customWidth="1"/>
    <col min="5603" max="5603" width="0" hidden="1" customWidth="1"/>
    <col min="5604" max="5604" width="62.7109375" customWidth="1"/>
    <col min="5605" max="5605" width="12.85546875" bestFit="1" customWidth="1"/>
    <col min="5606" max="5607" width="12.28515625" customWidth="1"/>
    <col min="5608" max="5608" width="12.85546875" bestFit="1" customWidth="1"/>
    <col min="5609" max="5609" width="2.42578125" customWidth="1"/>
    <col min="5610" max="5610" width="3.140625" customWidth="1"/>
    <col min="5611" max="5614" width="12.28515625" customWidth="1"/>
    <col min="5615" max="5615" width="1.7109375" customWidth="1"/>
    <col min="5616" max="5616" width="12.28515625" customWidth="1"/>
    <col min="5617" max="5617" width="4.42578125" customWidth="1"/>
    <col min="5618" max="5620" width="12.28515625" customWidth="1"/>
    <col min="5621" max="5621" width="1.28515625" customWidth="1"/>
    <col min="5622" max="5622" width="12.28515625" customWidth="1"/>
    <col min="5623" max="5623" width="4.42578125" customWidth="1"/>
    <col min="5624" max="5624" width="11.5703125" bestFit="1" customWidth="1"/>
    <col min="5625" max="5625" width="4.42578125" customWidth="1"/>
    <col min="5626" max="5626" width="15" bestFit="1" customWidth="1"/>
    <col min="5627" max="5627" width="3.7109375" customWidth="1"/>
    <col min="5628" max="5628" width="5.7109375" customWidth="1"/>
    <col min="5629" max="5629" width="15" bestFit="1" customWidth="1"/>
    <col min="5631" max="5633" width="10.28515625" bestFit="1" customWidth="1"/>
    <col min="5636" max="5637" width="10.28515625" bestFit="1" customWidth="1"/>
    <col min="5638" max="5638" width="12.85546875" bestFit="1" customWidth="1"/>
    <col min="5859" max="5859" width="0" hidden="1" customWidth="1"/>
    <col min="5860" max="5860" width="62.7109375" customWidth="1"/>
    <col min="5861" max="5861" width="12.85546875" bestFit="1" customWidth="1"/>
    <col min="5862" max="5863" width="12.28515625" customWidth="1"/>
    <col min="5864" max="5864" width="12.85546875" bestFit="1" customWidth="1"/>
    <col min="5865" max="5865" width="2.42578125" customWidth="1"/>
    <col min="5866" max="5866" width="3.140625" customWidth="1"/>
    <col min="5867" max="5870" width="12.28515625" customWidth="1"/>
    <col min="5871" max="5871" width="1.7109375" customWidth="1"/>
    <col min="5872" max="5872" width="12.28515625" customWidth="1"/>
    <col min="5873" max="5873" width="4.42578125" customWidth="1"/>
    <col min="5874" max="5876" width="12.28515625" customWidth="1"/>
    <col min="5877" max="5877" width="1.28515625" customWidth="1"/>
    <col min="5878" max="5878" width="12.28515625" customWidth="1"/>
    <col min="5879" max="5879" width="4.42578125" customWidth="1"/>
    <col min="5880" max="5880" width="11.5703125" bestFit="1" customWidth="1"/>
    <col min="5881" max="5881" width="4.42578125" customWidth="1"/>
    <col min="5882" max="5882" width="15" bestFit="1" customWidth="1"/>
    <col min="5883" max="5883" width="3.7109375" customWidth="1"/>
    <col min="5884" max="5884" width="5.7109375" customWidth="1"/>
    <col min="5885" max="5885" width="15" bestFit="1" customWidth="1"/>
    <col min="5887" max="5889" width="10.28515625" bestFit="1" customWidth="1"/>
    <col min="5892" max="5893" width="10.28515625" bestFit="1" customWidth="1"/>
    <col min="5894" max="5894" width="12.85546875" bestFit="1" customWidth="1"/>
    <col min="6115" max="6115" width="0" hidden="1" customWidth="1"/>
    <col min="6116" max="6116" width="62.7109375" customWidth="1"/>
    <col min="6117" max="6117" width="12.85546875" bestFit="1" customWidth="1"/>
    <col min="6118" max="6119" width="12.28515625" customWidth="1"/>
    <col min="6120" max="6120" width="12.85546875" bestFit="1" customWidth="1"/>
    <col min="6121" max="6121" width="2.42578125" customWidth="1"/>
    <col min="6122" max="6122" width="3.140625" customWidth="1"/>
    <col min="6123" max="6126" width="12.28515625" customWidth="1"/>
    <col min="6127" max="6127" width="1.7109375" customWidth="1"/>
    <col min="6128" max="6128" width="12.28515625" customWidth="1"/>
    <col min="6129" max="6129" width="4.42578125" customWidth="1"/>
    <col min="6130" max="6132" width="12.28515625" customWidth="1"/>
    <col min="6133" max="6133" width="1.28515625" customWidth="1"/>
    <col min="6134" max="6134" width="12.28515625" customWidth="1"/>
    <col min="6135" max="6135" width="4.42578125" customWidth="1"/>
    <col min="6136" max="6136" width="11.5703125" bestFit="1" customWidth="1"/>
    <col min="6137" max="6137" width="4.42578125" customWidth="1"/>
    <col min="6138" max="6138" width="15" bestFit="1" customWidth="1"/>
    <col min="6139" max="6139" width="3.7109375" customWidth="1"/>
    <col min="6140" max="6140" width="5.7109375" customWidth="1"/>
    <col min="6141" max="6141" width="15" bestFit="1" customWidth="1"/>
    <col min="6143" max="6145" width="10.28515625" bestFit="1" customWidth="1"/>
    <col min="6148" max="6149" width="10.28515625" bestFit="1" customWidth="1"/>
    <col min="6150" max="6150" width="12.85546875" bestFit="1" customWidth="1"/>
    <col min="6371" max="6371" width="0" hidden="1" customWidth="1"/>
    <col min="6372" max="6372" width="62.7109375" customWidth="1"/>
    <col min="6373" max="6373" width="12.85546875" bestFit="1" customWidth="1"/>
    <col min="6374" max="6375" width="12.28515625" customWidth="1"/>
    <col min="6376" max="6376" width="12.85546875" bestFit="1" customWidth="1"/>
    <col min="6377" max="6377" width="2.42578125" customWidth="1"/>
    <col min="6378" max="6378" width="3.140625" customWidth="1"/>
    <col min="6379" max="6382" width="12.28515625" customWidth="1"/>
    <col min="6383" max="6383" width="1.7109375" customWidth="1"/>
    <col min="6384" max="6384" width="12.28515625" customWidth="1"/>
    <col min="6385" max="6385" width="4.42578125" customWidth="1"/>
    <col min="6386" max="6388" width="12.28515625" customWidth="1"/>
    <col min="6389" max="6389" width="1.28515625" customWidth="1"/>
    <col min="6390" max="6390" width="12.28515625" customWidth="1"/>
    <col min="6391" max="6391" width="4.42578125" customWidth="1"/>
    <col min="6392" max="6392" width="11.5703125" bestFit="1" customWidth="1"/>
    <col min="6393" max="6393" width="4.42578125" customWidth="1"/>
    <col min="6394" max="6394" width="15" bestFit="1" customWidth="1"/>
    <col min="6395" max="6395" width="3.7109375" customWidth="1"/>
    <col min="6396" max="6396" width="5.7109375" customWidth="1"/>
    <col min="6397" max="6397" width="15" bestFit="1" customWidth="1"/>
    <col min="6399" max="6401" width="10.28515625" bestFit="1" customWidth="1"/>
    <col min="6404" max="6405" width="10.28515625" bestFit="1" customWidth="1"/>
    <col min="6406" max="6406" width="12.85546875" bestFit="1" customWidth="1"/>
    <col min="6627" max="6627" width="0" hidden="1" customWidth="1"/>
    <col min="6628" max="6628" width="62.7109375" customWidth="1"/>
    <col min="6629" max="6629" width="12.85546875" bestFit="1" customWidth="1"/>
    <col min="6630" max="6631" width="12.28515625" customWidth="1"/>
    <col min="6632" max="6632" width="12.85546875" bestFit="1" customWidth="1"/>
    <col min="6633" max="6633" width="2.42578125" customWidth="1"/>
    <col min="6634" max="6634" width="3.140625" customWidth="1"/>
    <col min="6635" max="6638" width="12.28515625" customWidth="1"/>
    <col min="6639" max="6639" width="1.7109375" customWidth="1"/>
    <col min="6640" max="6640" width="12.28515625" customWidth="1"/>
    <col min="6641" max="6641" width="4.42578125" customWidth="1"/>
    <col min="6642" max="6644" width="12.28515625" customWidth="1"/>
    <col min="6645" max="6645" width="1.28515625" customWidth="1"/>
    <col min="6646" max="6646" width="12.28515625" customWidth="1"/>
    <col min="6647" max="6647" width="4.42578125" customWidth="1"/>
    <col min="6648" max="6648" width="11.5703125" bestFit="1" customWidth="1"/>
    <col min="6649" max="6649" width="4.42578125" customWidth="1"/>
    <col min="6650" max="6650" width="15" bestFit="1" customWidth="1"/>
    <col min="6651" max="6651" width="3.7109375" customWidth="1"/>
    <col min="6652" max="6652" width="5.7109375" customWidth="1"/>
    <col min="6653" max="6653" width="15" bestFit="1" customWidth="1"/>
    <col min="6655" max="6657" width="10.28515625" bestFit="1" customWidth="1"/>
    <col min="6660" max="6661" width="10.28515625" bestFit="1" customWidth="1"/>
    <col min="6662" max="6662" width="12.85546875" bestFit="1" customWidth="1"/>
    <col min="6883" max="6883" width="0" hidden="1" customWidth="1"/>
    <col min="6884" max="6884" width="62.7109375" customWidth="1"/>
    <col min="6885" max="6885" width="12.85546875" bestFit="1" customWidth="1"/>
    <col min="6886" max="6887" width="12.28515625" customWidth="1"/>
    <col min="6888" max="6888" width="12.85546875" bestFit="1" customWidth="1"/>
    <col min="6889" max="6889" width="2.42578125" customWidth="1"/>
    <col min="6890" max="6890" width="3.140625" customWidth="1"/>
    <col min="6891" max="6894" width="12.28515625" customWidth="1"/>
    <col min="6895" max="6895" width="1.7109375" customWidth="1"/>
    <col min="6896" max="6896" width="12.28515625" customWidth="1"/>
    <col min="6897" max="6897" width="4.42578125" customWidth="1"/>
    <col min="6898" max="6900" width="12.28515625" customWidth="1"/>
    <col min="6901" max="6901" width="1.28515625" customWidth="1"/>
    <col min="6902" max="6902" width="12.28515625" customWidth="1"/>
    <col min="6903" max="6903" width="4.42578125" customWidth="1"/>
    <col min="6904" max="6904" width="11.5703125" bestFit="1" customWidth="1"/>
    <col min="6905" max="6905" width="4.42578125" customWidth="1"/>
    <col min="6906" max="6906" width="15" bestFit="1" customWidth="1"/>
    <col min="6907" max="6907" width="3.7109375" customWidth="1"/>
    <col min="6908" max="6908" width="5.7109375" customWidth="1"/>
    <col min="6909" max="6909" width="15" bestFit="1" customWidth="1"/>
    <col min="6911" max="6913" width="10.28515625" bestFit="1" customWidth="1"/>
    <col min="6916" max="6917" width="10.28515625" bestFit="1" customWidth="1"/>
    <col min="6918" max="6918" width="12.85546875" bestFit="1" customWidth="1"/>
    <col min="7139" max="7139" width="0" hidden="1" customWidth="1"/>
    <col min="7140" max="7140" width="62.7109375" customWidth="1"/>
    <col min="7141" max="7141" width="12.85546875" bestFit="1" customWidth="1"/>
    <col min="7142" max="7143" width="12.28515625" customWidth="1"/>
    <col min="7144" max="7144" width="12.85546875" bestFit="1" customWidth="1"/>
    <col min="7145" max="7145" width="2.42578125" customWidth="1"/>
    <col min="7146" max="7146" width="3.140625" customWidth="1"/>
    <col min="7147" max="7150" width="12.28515625" customWidth="1"/>
    <col min="7151" max="7151" width="1.7109375" customWidth="1"/>
    <col min="7152" max="7152" width="12.28515625" customWidth="1"/>
    <col min="7153" max="7153" width="4.42578125" customWidth="1"/>
    <col min="7154" max="7156" width="12.28515625" customWidth="1"/>
    <col min="7157" max="7157" width="1.28515625" customWidth="1"/>
    <col min="7158" max="7158" width="12.28515625" customWidth="1"/>
    <col min="7159" max="7159" width="4.42578125" customWidth="1"/>
    <col min="7160" max="7160" width="11.5703125" bestFit="1" customWidth="1"/>
    <col min="7161" max="7161" width="4.42578125" customWidth="1"/>
    <col min="7162" max="7162" width="15" bestFit="1" customWidth="1"/>
    <col min="7163" max="7163" width="3.7109375" customWidth="1"/>
    <col min="7164" max="7164" width="5.7109375" customWidth="1"/>
    <col min="7165" max="7165" width="15" bestFit="1" customWidth="1"/>
    <col min="7167" max="7169" width="10.28515625" bestFit="1" customWidth="1"/>
    <col min="7172" max="7173" width="10.28515625" bestFit="1" customWidth="1"/>
    <col min="7174" max="7174" width="12.85546875" bestFit="1" customWidth="1"/>
    <col min="7395" max="7395" width="0" hidden="1" customWidth="1"/>
    <col min="7396" max="7396" width="62.7109375" customWidth="1"/>
    <col min="7397" max="7397" width="12.85546875" bestFit="1" customWidth="1"/>
    <col min="7398" max="7399" width="12.28515625" customWidth="1"/>
    <col min="7400" max="7400" width="12.85546875" bestFit="1" customWidth="1"/>
    <col min="7401" max="7401" width="2.42578125" customWidth="1"/>
    <col min="7402" max="7402" width="3.140625" customWidth="1"/>
    <col min="7403" max="7406" width="12.28515625" customWidth="1"/>
    <col min="7407" max="7407" width="1.7109375" customWidth="1"/>
    <col min="7408" max="7408" width="12.28515625" customWidth="1"/>
    <col min="7409" max="7409" width="4.42578125" customWidth="1"/>
    <col min="7410" max="7412" width="12.28515625" customWidth="1"/>
    <col min="7413" max="7413" width="1.28515625" customWidth="1"/>
    <col min="7414" max="7414" width="12.28515625" customWidth="1"/>
    <col min="7415" max="7415" width="4.42578125" customWidth="1"/>
    <col min="7416" max="7416" width="11.5703125" bestFit="1" customWidth="1"/>
    <col min="7417" max="7417" width="4.42578125" customWidth="1"/>
    <col min="7418" max="7418" width="15" bestFit="1" customWidth="1"/>
    <col min="7419" max="7419" width="3.7109375" customWidth="1"/>
    <col min="7420" max="7420" width="5.7109375" customWidth="1"/>
    <col min="7421" max="7421" width="15" bestFit="1" customWidth="1"/>
    <col min="7423" max="7425" width="10.28515625" bestFit="1" customWidth="1"/>
    <col min="7428" max="7429" width="10.28515625" bestFit="1" customWidth="1"/>
    <col min="7430" max="7430" width="12.85546875" bestFit="1" customWidth="1"/>
    <col min="7651" max="7651" width="0" hidden="1" customWidth="1"/>
    <col min="7652" max="7652" width="62.7109375" customWidth="1"/>
    <col min="7653" max="7653" width="12.85546875" bestFit="1" customWidth="1"/>
    <col min="7654" max="7655" width="12.28515625" customWidth="1"/>
    <col min="7656" max="7656" width="12.85546875" bestFit="1" customWidth="1"/>
    <col min="7657" max="7657" width="2.42578125" customWidth="1"/>
    <col min="7658" max="7658" width="3.140625" customWidth="1"/>
    <col min="7659" max="7662" width="12.28515625" customWidth="1"/>
    <col min="7663" max="7663" width="1.7109375" customWidth="1"/>
    <col min="7664" max="7664" width="12.28515625" customWidth="1"/>
    <col min="7665" max="7665" width="4.42578125" customWidth="1"/>
    <col min="7666" max="7668" width="12.28515625" customWidth="1"/>
    <col min="7669" max="7669" width="1.28515625" customWidth="1"/>
    <col min="7670" max="7670" width="12.28515625" customWidth="1"/>
    <col min="7671" max="7671" width="4.42578125" customWidth="1"/>
    <col min="7672" max="7672" width="11.5703125" bestFit="1" customWidth="1"/>
    <col min="7673" max="7673" width="4.42578125" customWidth="1"/>
    <col min="7674" max="7674" width="15" bestFit="1" customWidth="1"/>
    <col min="7675" max="7675" width="3.7109375" customWidth="1"/>
    <col min="7676" max="7676" width="5.7109375" customWidth="1"/>
    <col min="7677" max="7677" width="15" bestFit="1" customWidth="1"/>
    <col min="7679" max="7681" width="10.28515625" bestFit="1" customWidth="1"/>
    <col min="7684" max="7685" width="10.28515625" bestFit="1" customWidth="1"/>
    <col min="7686" max="7686" width="12.85546875" bestFit="1" customWidth="1"/>
    <col min="7907" max="7907" width="0" hidden="1" customWidth="1"/>
    <col min="7908" max="7908" width="62.7109375" customWidth="1"/>
    <col min="7909" max="7909" width="12.85546875" bestFit="1" customWidth="1"/>
    <col min="7910" max="7911" width="12.28515625" customWidth="1"/>
    <col min="7912" max="7912" width="12.85546875" bestFit="1" customWidth="1"/>
    <col min="7913" max="7913" width="2.42578125" customWidth="1"/>
    <col min="7914" max="7914" width="3.140625" customWidth="1"/>
    <col min="7915" max="7918" width="12.28515625" customWidth="1"/>
    <col min="7919" max="7919" width="1.7109375" customWidth="1"/>
    <col min="7920" max="7920" width="12.28515625" customWidth="1"/>
    <col min="7921" max="7921" width="4.42578125" customWidth="1"/>
    <col min="7922" max="7924" width="12.28515625" customWidth="1"/>
    <col min="7925" max="7925" width="1.28515625" customWidth="1"/>
    <col min="7926" max="7926" width="12.28515625" customWidth="1"/>
    <col min="7927" max="7927" width="4.42578125" customWidth="1"/>
    <col min="7928" max="7928" width="11.5703125" bestFit="1" customWidth="1"/>
    <col min="7929" max="7929" width="4.42578125" customWidth="1"/>
    <col min="7930" max="7930" width="15" bestFit="1" customWidth="1"/>
    <col min="7931" max="7931" width="3.7109375" customWidth="1"/>
    <col min="7932" max="7932" width="5.7109375" customWidth="1"/>
    <col min="7933" max="7933" width="15" bestFit="1" customWidth="1"/>
    <col min="7935" max="7937" width="10.28515625" bestFit="1" customWidth="1"/>
    <col min="7940" max="7941" width="10.28515625" bestFit="1" customWidth="1"/>
    <col min="7942" max="7942" width="12.85546875" bestFit="1" customWidth="1"/>
    <col min="8163" max="8163" width="0" hidden="1" customWidth="1"/>
    <col min="8164" max="8164" width="62.7109375" customWidth="1"/>
    <col min="8165" max="8165" width="12.85546875" bestFit="1" customWidth="1"/>
    <col min="8166" max="8167" width="12.28515625" customWidth="1"/>
    <col min="8168" max="8168" width="12.85546875" bestFit="1" customWidth="1"/>
    <col min="8169" max="8169" width="2.42578125" customWidth="1"/>
    <col min="8170" max="8170" width="3.140625" customWidth="1"/>
    <col min="8171" max="8174" width="12.28515625" customWidth="1"/>
    <col min="8175" max="8175" width="1.7109375" customWidth="1"/>
    <col min="8176" max="8176" width="12.28515625" customWidth="1"/>
    <col min="8177" max="8177" width="4.42578125" customWidth="1"/>
    <col min="8178" max="8180" width="12.28515625" customWidth="1"/>
    <col min="8181" max="8181" width="1.28515625" customWidth="1"/>
    <col min="8182" max="8182" width="12.28515625" customWidth="1"/>
    <col min="8183" max="8183" width="4.42578125" customWidth="1"/>
    <col min="8184" max="8184" width="11.5703125" bestFit="1" customWidth="1"/>
    <col min="8185" max="8185" width="4.42578125" customWidth="1"/>
    <col min="8186" max="8186" width="15" bestFit="1" customWidth="1"/>
    <col min="8187" max="8187" width="3.7109375" customWidth="1"/>
    <col min="8188" max="8188" width="5.7109375" customWidth="1"/>
    <col min="8189" max="8189" width="15" bestFit="1" customWidth="1"/>
    <col min="8191" max="8193" width="10.28515625" bestFit="1" customWidth="1"/>
    <col min="8196" max="8197" width="10.28515625" bestFit="1" customWidth="1"/>
    <col min="8198" max="8198" width="12.85546875" bestFit="1" customWidth="1"/>
    <col min="8419" max="8419" width="0" hidden="1" customWidth="1"/>
    <col min="8420" max="8420" width="62.7109375" customWidth="1"/>
    <col min="8421" max="8421" width="12.85546875" bestFit="1" customWidth="1"/>
    <col min="8422" max="8423" width="12.28515625" customWidth="1"/>
    <col min="8424" max="8424" width="12.85546875" bestFit="1" customWidth="1"/>
    <col min="8425" max="8425" width="2.42578125" customWidth="1"/>
    <col min="8426" max="8426" width="3.140625" customWidth="1"/>
    <col min="8427" max="8430" width="12.28515625" customWidth="1"/>
    <col min="8431" max="8431" width="1.7109375" customWidth="1"/>
    <col min="8432" max="8432" width="12.28515625" customWidth="1"/>
    <col min="8433" max="8433" width="4.42578125" customWidth="1"/>
    <col min="8434" max="8436" width="12.28515625" customWidth="1"/>
    <col min="8437" max="8437" width="1.28515625" customWidth="1"/>
    <col min="8438" max="8438" width="12.28515625" customWidth="1"/>
    <col min="8439" max="8439" width="4.42578125" customWidth="1"/>
    <col min="8440" max="8440" width="11.5703125" bestFit="1" customWidth="1"/>
    <col min="8441" max="8441" width="4.42578125" customWidth="1"/>
    <col min="8442" max="8442" width="15" bestFit="1" customWidth="1"/>
    <col min="8443" max="8443" width="3.7109375" customWidth="1"/>
    <col min="8444" max="8444" width="5.7109375" customWidth="1"/>
    <col min="8445" max="8445" width="15" bestFit="1" customWidth="1"/>
    <col min="8447" max="8449" width="10.28515625" bestFit="1" customWidth="1"/>
    <col min="8452" max="8453" width="10.28515625" bestFit="1" customWidth="1"/>
    <col min="8454" max="8454" width="12.85546875" bestFit="1" customWidth="1"/>
    <col min="8675" max="8675" width="0" hidden="1" customWidth="1"/>
    <col min="8676" max="8676" width="62.7109375" customWidth="1"/>
    <col min="8677" max="8677" width="12.85546875" bestFit="1" customWidth="1"/>
    <col min="8678" max="8679" width="12.28515625" customWidth="1"/>
    <col min="8680" max="8680" width="12.85546875" bestFit="1" customWidth="1"/>
    <col min="8681" max="8681" width="2.42578125" customWidth="1"/>
    <col min="8682" max="8682" width="3.140625" customWidth="1"/>
    <col min="8683" max="8686" width="12.28515625" customWidth="1"/>
    <col min="8687" max="8687" width="1.7109375" customWidth="1"/>
    <col min="8688" max="8688" width="12.28515625" customWidth="1"/>
    <col min="8689" max="8689" width="4.42578125" customWidth="1"/>
    <col min="8690" max="8692" width="12.28515625" customWidth="1"/>
    <col min="8693" max="8693" width="1.28515625" customWidth="1"/>
    <col min="8694" max="8694" width="12.28515625" customWidth="1"/>
    <col min="8695" max="8695" width="4.42578125" customWidth="1"/>
    <col min="8696" max="8696" width="11.5703125" bestFit="1" customWidth="1"/>
    <col min="8697" max="8697" width="4.42578125" customWidth="1"/>
    <col min="8698" max="8698" width="15" bestFit="1" customWidth="1"/>
    <col min="8699" max="8699" width="3.7109375" customWidth="1"/>
    <col min="8700" max="8700" width="5.7109375" customWidth="1"/>
    <col min="8701" max="8701" width="15" bestFit="1" customWidth="1"/>
    <col min="8703" max="8705" width="10.28515625" bestFit="1" customWidth="1"/>
    <col min="8708" max="8709" width="10.28515625" bestFit="1" customWidth="1"/>
    <col min="8710" max="8710" width="12.85546875" bestFit="1" customWidth="1"/>
    <col min="8931" max="8931" width="0" hidden="1" customWidth="1"/>
    <col min="8932" max="8932" width="62.7109375" customWidth="1"/>
    <col min="8933" max="8933" width="12.85546875" bestFit="1" customWidth="1"/>
    <col min="8934" max="8935" width="12.28515625" customWidth="1"/>
    <col min="8936" max="8936" width="12.85546875" bestFit="1" customWidth="1"/>
    <col min="8937" max="8937" width="2.42578125" customWidth="1"/>
    <col min="8938" max="8938" width="3.140625" customWidth="1"/>
    <col min="8939" max="8942" width="12.28515625" customWidth="1"/>
    <col min="8943" max="8943" width="1.7109375" customWidth="1"/>
    <col min="8944" max="8944" width="12.28515625" customWidth="1"/>
    <col min="8945" max="8945" width="4.42578125" customWidth="1"/>
    <col min="8946" max="8948" width="12.28515625" customWidth="1"/>
    <col min="8949" max="8949" width="1.28515625" customWidth="1"/>
    <col min="8950" max="8950" width="12.28515625" customWidth="1"/>
    <col min="8951" max="8951" width="4.42578125" customWidth="1"/>
    <col min="8952" max="8952" width="11.5703125" bestFit="1" customWidth="1"/>
    <col min="8953" max="8953" width="4.42578125" customWidth="1"/>
    <col min="8954" max="8954" width="15" bestFit="1" customWidth="1"/>
    <col min="8955" max="8955" width="3.7109375" customWidth="1"/>
    <col min="8956" max="8956" width="5.7109375" customWidth="1"/>
    <col min="8957" max="8957" width="15" bestFit="1" customWidth="1"/>
    <col min="8959" max="8961" width="10.28515625" bestFit="1" customWidth="1"/>
    <col min="8964" max="8965" width="10.28515625" bestFit="1" customWidth="1"/>
    <col min="8966" max="8966" width="12.85546875" bestFit="1" customWidth="1"/>
    <col min="9187" max="9187" width="0" hidden="1" customWidth="1"/>
    <col min="9188" max="9188" width="62.7109375" customWidth="1"/>
    <col min="9189" max="9189" width="12.85546875" bestFit="1" customWidth="1"/>
    <col min="9190" max="9191" width="12.28515625" customWidth="1"/>
    <col min="9192" max="9192" width="12.85546875" bestFit="1" customWidth="1"/>
    <col min="9193" max="9193" width="2.42578125" customWidth="1"/>
    <col min="9194" max="9194" width="3.140625" customWidth="1"/>
    <col min="9195" max="9198" width="12.28515625" customWidth="1"/>
    <col min="9199" max="9199" width="1.7109375" customWidth="1"/>
    <col min="9200" max="9200" width="12.28515625" customWidth="1"/>
    <col min="9201" max="9201" width="4.42578125" customWidth="1"/>
    <col min="9202" max="9204" width="12.28515625" customWidth="1"/>
    <col min="9205" max="9205" width="1.28515625" customWidth="1"/>
    <col min="9206" max="9206" width="12.28515625" customWidth="1"/>
    <col min="9207" max="9207" width="4.42578125" customWidth="1"/>
    <col min="9208" max="9208" width="11.5703125" bestFit="1" customWidth="1"/>
    <col min="9209" max="9209" width="4.42578125" customWidth="1"/>
    <col min="9210" max="9210" width="15" bestFit="1" customWidth="1"/>
    <col min="9211" max="9211" width="3.7109375" customWidth="1"/>
    <col min="9212" max="9212" width="5.7109375" customWidth="1"/>
    <col min="9213" max="9213" width="15" bestFit="1" customWidth="1"/>
    <col min="9215" max="9217" width="10.28515625" bestFit="1" customWidth="1"/>
    <col min="9220" max="9221" width="10.28515625" bestFit="1" customWidth="1"/>
    <col min="9222" max="9222" width="12.85546875" bestFit="1" customWidth="1"/>
    <col min="9443" max="9443" width="0" hidden="1" customWidth="1"/>
    <col min="9444" max="9444" width="62.7109375" customWidth="1"/>
    <col min="9445" max="9445" width="12.85546875" bestFit="1" customWidth="1"/>
    <col min="9446" max="9447" width="12.28515625" customWidth="1"/>
    <col min="9448" max="9448" width="12.85546875" bestFit="1" customWidth="1"/>
    <col min="9449" max="9449" width="2.42578125" customWidth="1"/>
    <col min="9450" max="9450" width="3.140625" customWidth="1"/>
    <col min="9451" max="9454" width="12.28515625" customWidth="1"/>
    <col min="9455" max="9455" width="1.7109375" customWidth="1"/>
    <col min="9456" max="9456" width="12.28515625" customWidth="1"/>
    <col min="9457" max="9457" width="4.42578125" customWidth="1"/>
    <col min="9458" max="9460" width="12.28515625" customWidth="1"/>
    <col min="9461" max="9461" width="1.28515625" customWidth="1"/>
    <col min="9462" max="9462" width="12.28515625" customWidth="1"/>
    <col min="9463" max="9463" width="4.42578125" customWidth="1"/>
    <col min="9464" max="9464" width="11.5703125" bestFit="1" customWidth="1"/>
    <col min="9465" max="9465" width="4.42578125" customWidth="1"/>
    <col min="9466" max="9466" width="15" bestFit="1" customWidth="1"/>
    <col min="9467" max="9467" width="3.7109375" customWidth="1"/>
    <col min="9468" max="9468" width="5.7109375" customWidth="1"/>
    <col min="9469" max="9469" width="15" bestFit="1" customWidth="1"/>
    <col min="9471" max="9473" width="10.28515625" bestFit="1" customWidth="1"/>
    <col min="9476" max="9477" width="10.28515625" bestFit="1" customWidth="1"/>
    <col min="9478" max="9478" width="12.85546875" bestFit="1" customWidth="1"/>
    <col min="9699" max="9699" width="0" hidden="1" customWidth="1"/>
    <col min="9700" max="9700" width="62.7109375" customWidth="1"/>
    <col min="9701" max="9701" width="12.85546875" bestFit="1" customWidth="1"/>
    <col min="9702" max="9703" width="12.28515625" customWidth="1"/>
    <col min="9704" max="9704" width="12.85546875" bestFit="1" customWidth="1"/>
    <col min="9705" max="9705" width="2.42578125" customWidth="1"/>
    <col min="9706" max="9706" width="3.140625" customWidth="1"/>
    <col min="9707" max="9710" width="12.28515625" customWidth="1"/>
    <col min="9711" max="9711" width="1.7109375" customWidth="1"/>
    <col min="9712" max="9712" width="12.28515625" customWidth="1"/>
    <col min="9713" max="9713" width="4.42578125" customWidth="1"/>
    <col min="9714" max="9716" width="12.28515625" customWidth="1"/>
    <col min="9717" max="9717" width="1.28515625" customWidth="1"/>
    <col min="9718" max="9718" width="12.28515625" customWidth="1"/>
    <col min="9719" max="9719" width="4.42578125" customWidth="1"/>
    <col min="9720" max="9720" width="11.5703125" bestFit="1" customWidth="1"/>
    <col min="9721" max="9721" width="4.42578125" customWidth="1"/>
    <col min="9722" max="9722" width="15" bestFit="1" customWidth="1"/>
    <col min="9723" max="9723" width="3.7109375" customWidth="1"/>
    <col min="9724" max="9724" width="5.7109375" customWidth="1"/>
    <col min="9725" max="9725" width="15" bestFit="1" customWidth="1"/>
    <col min="9727" max="9729" width="10.28515625" bestFit="1" customWidth="1"/>
    <col min="9732" max="9733" width="10.28515625" bestFit="1" customWidth="1"/>
    <col min="9734" max="9734" width="12.85546875" bestFit="1" customWidth="1"/>
    <col min="9955" max="9955" width="0" hidden="1" customWidth="1"/>
    <col min="9956" max="9956" width="62.7109375" customWidth="1"/>
    <col min="9957" max="9957" width="12.85546875" bestFit="1" customWidth="1"/>
    <col min="9958" max="9959" width="12.28515625" customWidth="1"/>
    <col min="9960" max="9960" width="12.85546875" bestFit="1" customWidth="1"/>
    <col min="9961" max="9961" width="2.42578125" customWidth="1"/>
    <col min="9962" max="9962" width="3.140625" customWidth="1"/>
    <col min="9963" max="9966" width="12.28515625" customWidth="1"/>
    <col min="9967" max="9967" width="1.7109375" customWidth="1"/>
    <col min="9968" max="9968" width="12.28515625" customWidth="1"/>
    <col min="9969" max="9969" width="4.42578125" customWidth="1"/>
    <col min="9970" max="9972" width="12.28515625" customWidth="1"/>
    <col min="9973" max="9973" width="1.28515625" customWidth="1"/>
    <col min="9974" max="9974" width="12.28515625" customWidth="1"/>
    <col min="9975" max="9975" width="4.42578125" customWidth="1"/>
    <col min="9976" max="9976" width="11.5703125" bestFit="1" customWidth="1"/>
    <col min="9977" max="9977" width="4.42578125" customWidth="1"/>
    <col min="9978" max="9978" width="15" bestFit="1" customWidth="1"/>
    <col min="9979" max="9979" width="3.7109375" customWidth="1"/>
    <col min="9980" max="9980" width="5.7109375" customWidth="1"/>
    <col min="9981" max="9981" width="15" bestFit="1" customWidth="1"/>
    <col min="9983" max="9985" width="10.28515625" bestFit="1" customWidth="1"/>
    <col min="9988" max="9989" width="10.28515625" bestFit="1" customWidth="1"/>
    <col min="9990" max="9990" width="12.85546875" bestFit="1" customWidth="1"/>
    <col min="10211" max="10211" width="0" hidden="1" customWidth="1"/>
    <col min="10212" max="10212" width="62.7109375" customWidth="1"/>
    <col min="10213" max="10213" width="12.85546875" bestFit="1" customWidth="1"/>
    <col min="10214" max="10215" width="12.28515625" customWidth="1"/>
    <col min="10216" max="10216" width="12.85546875" bestFit="1" customWidth="1"/>
    <col min="10217" max="10217" width="2.42578125" customWidth="1"/>
    <col min="10218" max="10218" width="3.140625" customWidth="1"/>
    <col min="10219" max="10222" width="12.28515625" customWidth="1"/>
    <col min="10223" max="10223" width="1.7109375" customWidth="1"/>
    <col min="10224" max="10224" width="12.28515625" customWidth="1"/>
    <col min="10225" max="10225" width="4.42578125" customWidth="1"/>
    <col min="10226" max="10228" width="12.28515625" customWidth="1"/>
    <col min="10229" max="10229" width="1.28515625" customWidth="1"/>
    <col min="10230" max="10230" width="12.28515625" customWidth="1"/>
    <col min="10231" max="10231" width="4.42578125" customWidth="1"/>
    <col min="10232" max="10232" width="11.5703125" bestFit="1" customWidth="1"/>
    <col min="10233" max="10233" width="4.42578125" customWidth="1"/>
    <col min="10234" max="10234" width="15" bestFit="1" customWidth="1"/>
    <col min="10235" max="10235" width="3.7109375" customWidth="1"/>
    <col min="10236" max="10236" width="5.7109375" customWidth="1"/>
    <col min="10237" max="10237" width="15" bestFit="1" customWidth="1"/>
    <col min="10239" max="10241" width="10.28515625" bestFit="1" customWidth="1"/>
    <col min="10244" max="10245" width="10.28515625" bestFit="1" customWidth="1"/>
    <col min="10246" max="10246" width="12.85546875" bestFit="1" customWidth="1"/>
    <col min="10467" max="10467" width="0" hidden="1" customWidth="1"/>
    <col min="10468" max="10468" width="62.7109375" customWidth="1"/>
    <col min="10469" max="10469" width="12.85546875" bestFit="1" customWidth="1"/>
    <col min="10470" max="10471" width="12.28515625" customWidth="1"/>
    <col min="10472" max="10472" width="12.85546875" bestFit="1" customWidth="1"/>
    <col min="10473" max="10473" width="2.42578125" customWidth="1"/>
    <col min="10474" max="10474" width="3.140625" customWidth="1"/>
    <col min="10475" max="10478" width="12.28515625" customWidth="1"/>
    <col min="10479" max="10479" width="1.7109375" customWidth="1"/>
    <col min="10480" max="10480" width="12.28515625" customWidth="1"/>
    <col min="10481" max="10481" width="4.42578125" customWidth="1"/>
    <col min="10482" max="10484" width="12.28515625" customWidth="1"/>
    <col min="10485" max="10485" width="1.28515625" customWidth="1"/>
    <col min="10486" max="10486" width="12.28515625" customWidth="1"/>
    <col min="10487" max="10487" width="4.42578125" customWidth="1"/>
    <col min="10488" max="10488" width="11.5703125" bestFit="1" customWidth="1"/>
    <col min="10489" max="10489" width="4.42578125" customWidth="1"/>
    <col min="10490" max="10490" width="15" bestFit="1" customWidth="1"/>
    <col min="10491" max="10491" width="3.7109375" customWidth="1"/>
    <col min="10492" max="10492" width="5.7109375" customWidth="1"/>
    <col min="10493" max="10493" width="15" bestFit="1" customWidth="1"/>
    <col min="10495" max="10497" width="10.28515625" bestFit="1" customWidth="1"/>
    <col min="10500" max="10501" width="10.28515625" bestFit="1" customWidth="1"/>
    <col min="10502" max="10502" width="12.85546875" bestFit="1" customWidth="1"/>
    <col min="10723" max="10723" width="0" hidden="1" customWidth="1"/>
    <col min="10724" max="10724" width="62.7109375" customWidth="1"/>
    <col min="10725" max="10725" width="12.85546875" bestFit="1" customWidth="1"/>
    <col min="10726" max="10727" width="12.28515625" customWidth="1"/>
    <col min="10728" max="10728" width="12.85546875" bestFit="1" customWidth="1"/>
    <col min="10729" max="10729" width="2.42578125" customWidth="1"/>
    <col min="10730" max="10730" width="3.140625" customWidth="1"/>
    <col min="10731" max="10734" width="12.28515625" customWidth="1"/>
    <col min="10735" max="10735" width="1.7109375" customWidth="1"/>
    <col min="10736" max="10736" width="12.28515625" customWidth="1"/>
    <col min="10737" max="10737" width="4.42578125" customWidth="1"/>
    <col min="10738" max="10740" width="12.28515625" customWidth="1"/>
    <col min="10741" max="10741" width="1.28515625" customWidth="1"/>
    <col min="10742" max="10742" width="12.28515625" customWidth="1"/>
    <col min="10743" max="10743" width="4.42578125" customWidth="1"/>
    <col min="10744" max="10744" width="11.5703125" bestFit="1" customWidth="1"/>
    <col min="10745" max="10745" width="4.42578125" customWidth="1"/>
    <col min="10746" max="10746" width="15" bestFit="1" customWidth="1"/>
    <col min="10747" max="10747" width="3.7109375" customWidth="1"/>
    <col min="10748" max="10748" width="5.7109375" customWidth="1"/>
    <col min="10749" max="10749" width="15" bestFit="1" customWidth="1"/>
    <col min="10751" max="10753" width="10.28515625" bestFit="1" customWidth="1"/>
    <col min="10756" max="10757" width="10.28515625" bestFit="1" customWidth="1"/>
    <col min="10758" max="10758" width="12.85546875" bestFit="1" customWidth="1"/>
    <col min="10979" max="10979" width="0" hidden="1" customWidth="1"/>
    <col min="10980" max="10980" width="62.7109375" customWidth="1"/>
    <col min="10981" max="10981" width="12.85546875" bestFit="1" customWidth="1"/>
    <col min="10982" max="10983" width="12.28515625" customWidth="1"/>
    <col min="10984" max="10984" width="12.85546875" bestFit="1" customWidth="1"/>
    <col min="10985" max="10985" width="2.42578125" customWidth="1"/>
    <col min="10986" max="10986" width="3.140625" customWidth="1"/>
    <col min="10987" max="10990" width="12.28515625" customWidth="1"/>
    <col min="10991" max="10991" width="1.7109375" customWidth="1"/>
    <col min="10992" max="10992" width="12.28515625" customWidth="1"/>
    <col min="10993" max="10993" width="4.42578125" customWidth="1"/>
    <col min="10994" max="10996" width="12.28515625" customWidth="1"/>
    <col min="10997" max="10997" width="1.28515625" customWidth="1"/>
    <col min="10998" max="10998" width="12.28515625" customWidth="1"/>
    <col min="10999" max="10999" width="4.42578125" customWidth="1"/>
    <col min="11000" max="11000" width="11.5703125" bestFit="1" customWidth="1"/>
    <col min="11001" max="11001" width="4.42578125" customWidth="1"/>
    <col min="11002" max="11002" width="15" bestFit="1" customWidth="1"/>
    <col min="11003" max="11003" width="3.7109375" customWidth="1"/>
    <col min="11004" max="11004" width="5.7109375" customWidth="1"/>
    <col min="11005" max="11005" width="15" bestFit="1" customWidth="1"/>
    <col min="11007" max="11009" width="10.28515625" bestFit="1" customWidth="1"/>
    <col min="11012" max="11013" width="10.28515625" bestFit="1" customWidth="1"/>
    <col min="11014" max="11014" width="12.85546875" bestFit="1" customWidth="1"/>
    <col min="11235" max="11235" width="0" hidden="1" customWidth="1"/>
    <col min="11236" max="11236" width="62.7109375" customWidth="1"/>
    <col min="11237" max="11237" width="12.85546875" bestFit="1" customWidth="1"/>
    <col min="11238" max="11239" width="12.28515625" customWidth="1"/>
    <col min="11240" max="11240" width="12.85546875" bestFit="1" customWidth="1"/>
    <col min="11241" max="11241" width="2.42578125" customWidth="1"/>
    <col min="11242" max="11242" width="3.140625" customWidth="1"/>
    <col min="11243" max="11246" width="12.28515625" customWidth="1"/>
    <col min="11247" max="11247" width="1.7109375" customWidth="1"/>
    <col min="11248" max="11248" width="12.28515625" customWidth="1"/>
    <col min="11249" max="11249" width="4.42578125" customWidth="1"/>
    <col min="11250" max="11252" width="12.28515625" customWidth="1"/>
    <col min="11253" max="11253" width="1.28515625" customWidth="1"/>
    <col min="11254" max="11254" width="12.28515625" customWidth="1"/>
    <col min="11255" max="11255" width="4.42578125" customWidth="1"/>
    <col min="11256" max="11256" width="11.5703125" bestFit="1" customWidth="1"/>
    <col min="11257" max="11257" width="4.42578125" customWidth="1"/>
    <col min="11258" max="11258" width="15" bestFit="1" customWidth="1"/>
    <col min="11259" max="11259" width="3.7109375" customWidth="1"/>
    <col min="11260" max="11260" width="5.7109375" customWidth="1"/>
    <col min="11261" max="11261" width="15" bestFit="1" customWidth="1"/>
    <col min="11263" max="11265" width="10.28515625" bestFit="1" customWidth="1"/>
    <col min="11268" max="11269" width="10.28515625" bestFit="1" customWidth="1"/>
    <col min="11270" max="11270" width="12.85546875" bestFit="1" customWidth="1"/>
    <col min="11491" max="11491" width="0" hidden="1" customWidth="1"/>
    <col min="11492" max="11492" width="62.7109375" customWidth="1"/>
    <col min="11493" max="11493" width="12.85546875" bestFit="1" customWidth="1"/>
    <col min="11494" max="11495" width="12.28515625" customWidth="1"/>
    <col min="11496" max="11496" width="12.85546875" bestFit="1" customWidth="1"/>
    <col min="11497" max="11497" width="2.42578125" customWidth="1"/>
    <col min="11498" max="11498" width="3.140625" customWidth="1"/>
    <col min="11499" max="11502" width="12.28515625" customWidth="1"/>
    <col min="11503" max="11503" width="1.7109375" customWidth="1"/>
    <col min="11504" max="11504" width="12.28515625" customWidth="1"/>
    <col min="11505" max="11505" width="4.42578125" customWidth="1"/>
    <col min="11506" max="11508" width="12.28515625" customWidth="1"/>
    <col min="11509" max="11509" width="1.28515625" customWidth="1"/>
    <col min="11510" max="11510" width="12.28515625" customWidth="1"/>
    <col min="11511" max="11511" width="4.42578125" customWidth="1"/>
    <col min="11512" max="11512" width="11.5703125" bestFit="1" customWidth="1"/>
    <col min="11513" max="11513" width="4.42578125" customWidth="1"/>
    <col min="11514" max="11514" width="15" bestFit="1" customWidth="1"/>
    <col min="11515" max="11515" width="3.7109375" customWidth="1"/>
    <col min="11516" max="11516" width="5.7109375" customWidth="1"/>
    <col min="11517" max="11517" width="15" bestFit="1" customWidth="1"/>
    <col min="11519" max="11521" width="10.28515625" bestFit="1" customWidth="1"/>
    <col min="11524" max="11525" width="10.28515625" bestFit="1" customWidth="1"/>
    <col min="11526" max="11526" width="12.85546875" bestFit="1" customWidth="1"/>
    <col min="11747" max="11747" width="0" hidden="1" customWidth="1"/>
    <col min="11748" max="11748" width="62.7109375" customWidth="1"/>
    <col min="11749" max="11749" width="12.85546875" bestFit="1" customWidth="1"/>
    <col min="11750" max="11751" width="12.28515625" customWidth="1"/>
    <col min="11752" max="11752" width="12.85546875" bestFit="1" customWidth="1"/>
    <col min="11753" max="11753" width="2.42578125" customWidth="1"/>
    <col min="11754" max="11754" width="3.140625" customWidth="1"/>
    <col min="11755" max="11758" width="12.28515625" customWidth="1"/>
    <col min="11759" max="11759" width="1.7109375" customWidth="1"/>
    <col min="11760" max="11760" width="12.28515625" customWidth="1"/>
    <col min="11761" max="11761" width="4.42578125" customWidth="1"/>
    <col min="11762" max="11764" width="12.28515625" customWidth="1"/>
    <col min="11765" max="11765" width="1.28515625" customWidth="1"/>
    <col min="11766" max="11766" width="12.28515625" customWidth="1"/>
    <col min="11767" max="11767" width="4.42578125" customWidth="1"/>
    <col min="11768" max="11768" width="11.5703125" bestFit="1" customWidth="1"/>
    <col min="11769" max="11769" width="4.42578125" customWidth="1"/>
    <col min="11770" max="11770" width="15" bestFit="1" customWidth="1"/>
    <col min="11771" max="11771" width="3.7109375" customWidth="1"/>
    <col min="11772" max="11772" width="5.7109375" customWidth="1"/>
    <col min="11773" max="11773" width="15" bestFit="1" customWidth="1"/>
    <col min="11775" max="11777" width="10.28515625" bestFit="1" customWidth="1"/>
    <col min="11780" max="11781" width="10.28515625" bestFit="1" customWidth="1"/>
    <col min="11782" max="11782" width="12.85546875" bestFit="1" customWidth="1"/>
    <col min="12003" max="12003" width="0" hidden="1" customWidth="1"/>
    <col min="12004" max="12004" width="62.7109375" customWidth="1"/>
    <col min="12005" max="12005" width="12.85546875" bestFit="1" customWidth="1"/>
    <col min="12006" max="12007" width="12.28515625" customWidth="1"/>
    <col min="12008" max="12008" width="12.85546875" bestFit="1" customWidth="1"/>
    <col min="12009" max="12009" width="2.42578125" customWidth="1"/>
    <col min="12010" max="12010" width="3.140625" customWidth="1"/>
    <col min="12011" max="12014" width="12.28515625" customWidth="1"/>
    <col min="12015" max="12015" width="1.7109375" customWidth="1"/>
    <col min="12016" max="12016" width="12.28515625" customWidth="1"/>
    <col min="12017" max="12017" width="4.42578125" customWidth="1"/>
    <col min="12018" max="12020" width="12.28515625" customWidth="1"/>
    <col min="12021" max="12021" width="1.28515625" customWidth="1"/>
    <col min="12022" max="12022" width="12.28515625" customWidth="1"/>
    <col min="12023" max="12023" width="4.42578125" customWidth="1"/>
    <col min="12024" max="12024" width="11.5703125" bestFit="1" customWidth="1"/>
    <col min="12025" max="12025" width="4.42578125" customWidth="1"/>
    <col min="12026" max="12026" width="15" bestFit="1" customWidth="1"/>
    <col min="12027" max="12027" width="3.7109375" customWidth="1"/>
    <col min="12028" max="12028" width="5.7109375" customWidth="1"/>
    <col min="12029" max="12029" width="15" bestFit="1" customWidth="1"/>
    <col min="12031" max="12033" width="10.28515625" bestFit="1" customWidth="1"/>
    <col min="12036" max="12037" width="10.28515625" bestFit="1" customWidth="1"/>
    <col min="12038" max="12038" width="12.85546875" bestFit="1" customWidth="1"/>
    <col min="12259" max="12259" width="0" hidden="1" customWidth="1"/>
    <col min="12260" max="12260" width="62.7109375" customWidth="1"/>
    <col min="12261" max="12261" width="12.85546875" bestFit="1" customWidth="1"/>
    <col min="12262" max="12263" width="12.28515625" customWidth="1"/>
    <col min="12264" max="12264" width="12.85546875" bestFit="1" customWidth="1"/>
    <col min="12265" max="12265" width="2.42578125" customWidth="1"/>
    <col min="12266" max="12266" width="3.140625" customWidth="1"/>
    <col min="12267" max="12270" width="12.28515625" customWidth="1"/>
    <col min="12271" max="12271" width="1.7109375" customWidth="1"/>
    <col min="12272" max="12272" width="12.28515625" customWidth="1"/>
    <col min="12273" max="12273" width="4.42578125" customWidth="1"/>
    <col min="12274" max="12276" width="12.28515625" customWidth="1"/>
    <col min="12277" max="12277" width="1.28515625" customWidth="1"/>
    <col min="12278" max="12278" width="12.28515625" customWidth="1"/>
    <col min="12279" max="12279" width="4.42578125" customWidth="1"/>
    <col min="12280" max="12280" width="11.5703125" bestFit="1" customWidth="1"/>
    <col min="12281" max="12281" width="4.42578125" customWidth="1"/>
    <col min="12282" max="12282" width="15" bestFit="1" customWidth="1"/>
    <col min="12283" max="12283" width="3.7109375" customWidth="1"/>
    <col min="12284" max="12284" width="5.7109375" customWidth="1"/>
    <col min="12285" max="12285" width="15" bestFit="1" customWidth="1"/>
    <col min="12287" max="12289" width="10.28515625" bestFit="1" customWidth="1"/>
    <col min="12292" max="12293" width="10.28515625" bestFit="1" customWidth="1"/>
    <col min="12294" max="12294" width="12.85546875" bestFit="1" customWidth="1"/>
    <col min="12515" max="12515" width="0" hidden="1" customWidth="1"/>
    <col min="12516" max="12516" width="62.7109375" customWidth="1"/>
    <col min="12517" max="12517" width="12.85546875" bestFit="1" customWidth="1"/>
    <col min="12518" max="12519" width="12.28515625" customWidth="1"/>
    <col min="12520" max="12520" width="12.85546875" bestFit="1" customWidth="1"/>
    <col min="12521" max="12521" width="2.42578125" customWidth="1"/>
    <col min="12522" max="12522" width="3.140625" customWidth="1"/>
    <col min="12523" max="12526" width="12.28515625" customWidth="1"/>
    <col min="12527" max="12527" width="1.7109375" customWidth="1"/>
    <col min="12528" max="12528" width="12.28515625" customWidth="1"/>
    <col min="12529" max="12529" width="4.42578125" customWidth="1"/>
    <col min="12530" max="12532" width="12.28515625" customWidth="1"/>
    <col min="12533" max="12533" width="1.28515625" customWidth="1"/>
    <col min="12534" max="12534" width="12.28515625" customWidth="1"/>
    <col min="12535" max="12535" width="4.42578125" customWidth="1"/>
    <col min="12536" max="12536" width="11.5703125" bestFit="1" customWidth="1"/>
    <col min="12537" max="12537" width="4.42578125" customWidth="1"/>
    <col min="12538" max="12538" width="15" bestFit="1" customWidth="1"/>
    <col min="12539" max="12539" width="3.7109375" customWidth="1"/>
    <col min="12540" max="12540" width="5.7109375" customWidth="1"/>
    <col min="12541" max="12541" width="15" bestFit="1" customWidth="1"/>
    <col min="12543" max="12545" width="10.28515625" bestFit="1" customWidth="1"/>
    <col min="12548" max="12549" width="10.28515625" bestFit="1" customWidth="1"/>
    <col min="12550" max="12550" width="12.85546875" bestFit="1" customWidth="1"/>
    <col min="12771" max="12771" width="0" hidden="1" customWidth="1"/>
    <col min="12772" max="12772" width="62.7109375" customWidth="1"/>
    <col min="12773" max="12773" width="12.85546875" bestFit="1" customWidth="1"/>
    <col min="12774" max="12775" width="12.28515625" customWidth="1"/>
    <col min="12776" max="12776" width="12.85546875" bestFit="1" customWidth="1"/>
    <col min="12777" max="12777" width="2.42578125" customWidth="1"/>
    <col min="12778" max="12778" width="3.140625" customWidth="1"/>
    <col min="12779" max="12782" width="12.28515625" customWidth="1"/>
    <col min="12783" max="12783" width="1.7109375" customWidth="1"/>
    <col min="12784" max="12784" width="12.28515625" customWidth="1"/>
    <col min="12785" max="12785" width="4.42578125" customWidth="1"/>
    <col min="12786" max="12788" width="12.28515625" customWidth="1"/>
    <col min="12789" max="12789" width="1.28515625" customWidth="1"/>
    <col min="12790" max="12790" width="12.28515625" customWidth="1"/>
    <col min="12791" max="12791" width="4.42578125" customWidth="1"/>
    <col min="12792" max="12792" width="11.5703125" bestFit="1" customWidth="1"/>
    <col min="12793" max="12793" width="4.42578125" customWidth="1"/>
    <col min="12794" max="12794" width="15" bestFit="1" customWidth="1"/>
    <col min="12795" max="12795" width="3.7109375" customWidth="1"/>
    <col min="12796" max="12796" width="5.7109375" customWidth="1"/>
    <col min="12797" max="12797" width="15" bestFit="1" customWidth="1"/>
    <col min="12799" max="12801" width="10.28515625" bestFit="1" customWidth="1"/>
    <col min="12804" max="12805" width="10.28515625" bestFit="1" customWidth="1"/>
    <col min="12806" max="12806" width="12.85546875" bestFit="1" customWidth="1"/>
    <col min="13027" max="13027" width="0" hidden="1" customWidth="1"/>
    <col min="13028" max="13028" width="62.7109375" customWidth="1"/>
    <col min="13029" max="13029" width="12.85546875" bestFit="1" customWidth="1"/>
    <col min="13030" max="13031" width="12.28515625" customWidth="1"/>
    <col min="13032" max="13032" width="12.85546875" bestFit="1" customWidth="1"/>
    <col min="13033" max="13033" width="2.42578125" customWidth="1"/>
    <col min="13034" max="13034" width="3.140625" customWidth="1"/>
    <col min="13035" max="13038" width="12.28515625" customWidth="1"/>
    <col min="13039" max="13039" width="1.7109375" customWidth="1"/>
    <col min="13040" max="13040" width="12.28515625" customWidth="1"/>
    <col min="13041" max="13041" width="4.42578125" customWidth="1"/>
    <col min="13042" max="13044" width="12.28515625" customWidth="1"/>
    <col min="13045" max="13045" width="1.28515625" customWidth="1"/>
    <col min="13046" max="13046" width="12.28515625" customWidth="1"/>
    <col min="13047" max="13047" width="4.42578125" customWidth="1"/>
    <col min="13048" max="13048" width="11.5703125" bestFit="1" customWidth="1"/>
    <col min="13049" max="13049" width="4.42578125" customWidth="1"/>
    <col min="13050" max="13050" width="15" bestFit="1" customWidth="1"/>
    <col min="13051" max="13051" width="3.7109375" customWidth="1"/>
    <col min="13052" max="13052" width="5.7109375" customWidth="1"/>
    <col min="13053" max="13053" width="15" bestFit="1" customWidth="1"/>
    <col min="13055" max="13057" width="10.28515625" bestFit="1" customWidth="1"/>
    <col min="13060" max="13061" width="10.28515625" bestFit="1" customWidth="1"/>
    <col min="13062" max="13062" width="12.85546875" bestFit="1" customWidth="1"/>
    <col min="13283" max="13283" width="0" hidden="1" customWidth="1"/>
    <col min="13284" max="13284" width="62.7109375" customWidth="1"/>
    <col min="13285" max="13285" width="12.85546875" bestFit="1" customWidth="1"/>
    <col min="13286" max="13287" width="12.28515625" customWidth="1"/>
    <col min="13288" max="13288" width="12.85546875" bestFit="1" customWidth="1"/>
    <col min="13289" max="13289" width="2.42578125" customWidth="1"/>
    <col min="13290" max="13290" width="3.140625" customWidth="1"/>
    <col min="13291" max="13294" width="12.28515625" customWidth="1"/>
    <col min="13295" max="13295" width="1.7109375" customWidth="1"/>
    <col min="13296" max="13296" width="12.28515625" customWidth="1"/>
    <col min="13297" max="13297" width="4.42578125" customWidth="1"/>
    <col min="13298" max="13300" width="12.28515625" customWidth="1"/>
    <col min="13301" max="13301" width="1.28515625" customWidth="1"/>
    <col min="13302" max="13302" width="12.28515625" customWidth="1"/>
    <col min="13303" max="13303" width="4.42578125" customWidth="1"/>
    <col min="13304" max="13304" width="11.5703125" bestFit="1" customWidth="1"/>
    <col min="13305" max="13305" width="4.42578125" customWidth="1"/>
    <col min="13306" max="13306" width="15" bestFit="1" customWidth="1"/>
    <col min="13307" max="13307" width="3.7109375" customWidth="1"/>
    <col min="13308" max="13308" width="5.7109375" customWidth="1"/>
    <col min="13309" max="13309" width="15" bestFit="1" customWidth="1"/>
    <col min="13311" max="13313" width="10.28515625" bestFit="1" customWidth="1"/>
    <col min="13316" max="13317" width="10.28515625" bestFit="1" customWidth="1"/>
    <col min="13318" max="13318" width="12.85546875" bestFit="1" customWidth="1"/>
    <col min="13539" max="13539" width="0" hidden="1" customWidth="1"/>
    <col min="13540" max="13540" width="62.7109375" customWidth="1"/>
    <col min="13541" max="13541" width="12.85546875" bestFit="1" customWidth="1"/>
    <col min="13542" max="13543" width="12.28515625" customWidth="1"/>
    <col min="13544" max="13544" width="12.85546875" bestFit="1" customWidth="1"/>
    <col min="13545" max="13545" width="2.42578125" customWidth="1"/>
    <col min="13546" max="13546" width="3.140625" customWidth="1"/>
    <col min="13547" max="13550" width="12.28515625" customWidth="1"/>
    <col min="13551" max="13551" width="1.7109375" customWidth="1"/>
    <col min="13552" max="13552" width="12.28515625" customWidth="1"/>
    <col min="13553" max="13553" width="4.42578125" customWidth="1"/>
    <col min="13554" max="13556" width="12.28515625" customWidth="1"/>
    <col min="13557" max="13557" width="1.28515625" customWidth="1"/>
    <col min="13558" max="13558" width="12.28515625" customWidth="1"/>
    <col min="13559" max="13559" width="4.42578125" customWidth="1"/>
    <col min="13560" max="13560" width="11.5703125" bestFit="1" customWidth="1"/>
    <col min="13561" max="13561" width="4.42578125" customWidth="1"/>
    <col min="13562" max="13562" width="15" bestFit="1" customWidth="1"/>
    <col min="13563" max="13563" width="3.7109375" customWidth="1"/>
    <col min="13564" max="13564" width="5.7109375" customWidth="1"/>
    <col min="13565" max="13565" width="15" bestFit="1" customWidth="1"/>
    <col min="13567" max="13569" width="10.28515625" bestFit="1" customWidth="1"/>
    <col min="13572" max="13573" width="10.28515625" bestFit="1" customWidth="1"/>
    <col min="13574" max="13574" width="12.85546875" bestFit="1" customWidth="1"/>
    <col min="13795" max="13795" width="0" hidden="1" customWidth="1"/>
    <col min="13796" max="13796" width="62.7109375" customWidth="1"/>
    <col min="13797" max="13797" width="12.85546875" bestFit="1" customWidth="1"/>
    <col min="13798" max="13799" width="12.28515625" customWidth="1"/>
    <col min="13800" max="13800" width="12.85546875" bestFit="1" customWidth="1"/>
    <col min="13801" max="13801" width="2.42578125" customWidth="1"/>
    <col min="13802" max="13802" width="3.140625" customWidth="1"/>
    <col min="13803" max="13806" width="12.28515625" customWidth="1"/>
    <col min="13807" max="13807" width="1.7109375" customWidth="1"/>
    <col min="13808" max="13808" width="12.28515625" customWidth="1"/>
    <col min="13809" max="13809" width="4.42578125" customWidth="1"/>
    <col min="13810" max="13812" width="12.28515625" customWidth="1"/>
    <col min="13813" max="13813" width="1.28515625" customWidth="1"/>
    <col min="13814" max="13814" width="12.28515625" customWidth="1"/>
    <col min="13815" max="13815" width="4.42578125" customWidth="1"/>
    <col min="13816" max="13816" width="11.5703125" bestFit="1" customWidth="1"/>
    <col min="13817" max="13817" width="4.42578125" customWidth="1"/>
    <col min="13818" max="13818" width="15" bestFit="1" customWidth="1"/>
    <col min="13819" max="13819" width="3.7109375" customWidth="1"/>
    <col min="13820" max="13820" width="5.7109375" customWidth="1"/>
    <col min="13821" max="13821" width="15" bestFit="1" customWidth="1"/>
    <col min="13823" max="13825" width="10.28515625" bestFit="1" customWidth="1"/>
    <col min="13828" max="13829" width="10.28515625" bestFit="1" customWidth="1"/>
    <col min="13830" max="13830" width="12.85546875" bestFit="1" customWidth="1"/>
    <col min="14051" max="14051" width="0" hidden="1" customWidth="1"/>
    <col min="14052" max="14052" width="62.7109375" customWidth="1"/>
    <col min="14053" max="14053" width="12.85546875" bestFit="1" customWidth="1"/>
    <col min="14054" max="14055" width="12.28515625" customWidth="1"/>
    <col min="14056" max="14056" width="12.85546875" bestFit="1" customWidth="1"/>
    <col min="14057" max="14057" width="2.42578125" customWidth="1"/>
    <col min="14058" max="14058" width="3.140625" customWidth="1"/>
    <col min="14059" max="14062" width="12.28515625" customWidth="1"/>
    <col min="14063" max="14063" width="1.7109375" customWidth="1"/>
    <col min="14064" max="14064" width="12.28515625" customWidth="1"/>
    <col min="14065" max="14065" width="4.42578125" customWidth="1"/>
    <col min="14066" max="14068" width="12.28515625" customWidth="1"/>
    <col min="14069" max="14069" width="1.28515625" customWidth="1"/>
    <col min="14070" max="14070" width="12.28515625" customWidth="1"/>
    <col min="14071" max="14071" width="4.42578125" customWidth="1"/>
    <col min="14072" max="14072" width="11.5703125" bestFit="1" customWidth="1"/>
    <col min="14073" max="14073" width="4.42578125" customWidth="1"/>
    <col min="14074" max="14074" width="15" bestFit="1" customWidth="1"/>
    <col min="14075" max="14075" width="3.7109375" customWidth="1"/>
    <col min="14076" max="14076" width="5.7109375" customWidth="1"/>
    <col min="14077" max="14077" width="15" bestFit="1" customWidth="1"/>
    <col min="14079" max="14081" width="10.28515625" bestFit="1" customWidth="1"/>
    <col min="14084" max="14085" width="10.28515625" bestFit="1" customWidth="1"/>
    <col min="14086" max="14086" width="12.85546875" bestFit="1" customWidth="1"/>
    <col min="14307" max="14307" width="0" hidden="1" customWidth="1"/>
    <col min="14308" max="14308" width="62.7109375" customWidth="1"/>
    <col min="14309" max="14309" width="12.85546875" bestFit="1" customWidth="1"/>
    <col min="14310" max="14311" width="12.28515625" customWidth="1"/>
    <col min="14312" max="14312" width="12.85546875" bestFit="1" customWidth="1"/>
    <col min="14313" max="14313" width="2.42578125" customWidth="1"/>
    <col min="14314" max="14314" width="3.140625" customWidth="1"/>
    <col min="14315" max="14318" width="12.28515625" customWidth="1"/>
    <col min="14319" max="14319" width="1.7109375" customWidth="1"/>
    <col min="14320" max="14320" width="12.28515625" customWidth="1"/>
    <col min="14321" max="14321" width="4.42578125" customWidth="1"/>
    <col min="14322" max="14324" width="12.28515625" customWidth="1"/>
    <col min="14325" max="14325" width="1.28515625" customWidth="1"/>
    <col min="14326" max="14326" width="12.28515625" customWidth="1"/>
    <col min="14327" max="14327" width="4.42578125" customWidth="1"/>
    <col min="14328" max="14328" width="11.5703125" bestFit="1" customWidth="1"/>
    <col min="14329" max="14329" width="4.42578125" customWidth="1"/>
    <col min="14330" max="14330" width="15" bestFit="1" customWidth="1"/>
    <col min="14331" max="14331" width="3.7109375" customWidth="1"/>
    <col min="14332" max="14332" width="5.7109375" customWidth="1"/>
    <col min="14333" max="14333" width="15" bestFit="1" customWidth="1"/>
    <col min="14335" max="14337" width="10.28515625" bestFit="1" customWidth="1"/>
    <col min="14340" max="14341" width="10.28515625" bestFit="1" customWidth="1"/>
    <col min="14342" max="14342" width="12.85546875" bestFit="1" customWidth="1"/>
    <col min="14563" max="14563" width="0" hidden="1" customWidth="1"/>
    <col min="14564" max="14564" width="62.7109375" customWidth="1"/>
    <col min="14565" max="14565" width="12.85546875" bestFit="1" customWidth="1"/>
    <col min="14566" max="14567" width="12.28515625" customWidth="1"/>
    <col min="14568" max="14568" width="12.85546875" bestFit="1" customWidth="1"/>
    <col min="14569" max="14569" width="2.42578125" customWidth="1"/>
    <col min="14570" max="14570" width="3.140625" customWidth="1"/>
    <col min="14571" max="14574" width="12.28515625" customWidth="1"/>
    <col min="14575" max="14575" width="1.7109375" customWidth="1"/>
    <col min="14576" max="14576" width="12.28515625" customWidth="1"/>
    <col min="14577" max="14577" width="4.42578125" customWidth="1"/>
    <col min="14578" max="14580" width="12.28515625" customWidth="1"/>
    <col min="14581" max="14581" width="1.28515625" customWidth="1"/>
    <col min="14582" max="14582" width="12.28515625" customWidth="1"/>
    <col min="14583" max="14583" width="4.42578125" customWidth="1"/>
    <col min="14584" max="14584" width="11.5703125" bestFit="1" customWidth="1"/>
    <col min="14585" max="14585" width="4.42578125" customWidth="1"/>
    <col min="14586" max="14586" width="15" bestFit="1" customWidth="1"/>
    <col min="14587" max="14587" width="3.7109375" customWidth="1"/>
    <col min="14588" max="14588" width="5.7109375" customWidth="1"/>
    <col min="14589" max="14589" width="15" bestFit="1" customWidth="1"/>
    <col min="14591" max="14593" width="10.28515625" bestFit="1" customWidth="1"/>
    <col min="14596" max="14597" width="10.28515625" bestFit="1" customWidth="1"/>
    <col min="14598" max="14598" width="12.85546875" bestFit="1" customWidth="1"/>
    <col min="14819" max="14819" width="0" hidden="1" customWidth="1"/>
    <col min="14820" max="14820" width="62.7109375" customWidth="1"/>
    <col min="14821" max="14821" width="12.85546875" bestFit="1" customWidth="1"/>
    <col min="14822" max="14823" width="12.28515625" customWidth="1"/>
    <col min="14824" max="14824" width="12.85546875" bestFit="1" customWidth="1"/>
    <col min="14825" max="14825" width="2.42578125" customWidth="1"/>
    <col min="14826" max="14826" width="3.140625" customWidth="1"/>
    <col min="14827" max="14830" width="12.28515625" customWidth="1"/>
    <col min="14831" max="14831" width="1.7109375" customWidth="1"/>
    <col min="14832" max="14832" width="12.28515625" customWidth="1"/>
    <col min="14833" max="14833" width="4.42578125" customWidth="1"/>
    <col min="14834" max="14836" width="12.28515625" customWidth="1"/>
    <col min="14837" max="14837" width="1.28515625" customWidth="1"/>
    <col min="14838" max="14838" width="12.28515625" customWidth="1"/>
    <col min="14839" max="14839" width="4.42578125" customWidth="1"/>
    <col min="14840" max="14840" width="11.5703125" bestFit="1" customWidth="1"/>
    <col min="14841" max="14841" width="4.42578125" customWidth="1"/>
    <col min="14842" max="14842" width="15" bestFit="1" customWidth="1"/>
    <col min="14843" max="14843" width="3.7109375" customWidth="1"/>
    <col min="14844" max="14844" width="5.7109375" customWidth="1"/>
    <col min="14845" max="14845" width="15" bestFit="1" customWidth="1"/>
    <col min="14847" max="14849" width="10.28515625" bestFit="1" customWidth="1"/>
    <col min="14852" max="14853" width="10.28515625" bestFit="1" customWidth="1"/>
    <col min="14854" max="14854" width="12.85546875" bestFit="1" customWidth="1"/>
    <col min="15075" max="15075" width="0" hidden="1" customWidth="1"/>
    <col min="15076" max="15076" width="62.7109375" customWidth="1"/>
    <col min="15077" max="15077" width="12.85546875" bestFit="1" customWidth="1"/>
    <col min="15078" max="15079" width="12.28515625" customWidth="1"/>
    <col min="15080" max="15080" width="12.85546875" bestFit="1" customWidth="1"/>
    <col min="15081" max="15081" width="2.42578125" customWidth="1"/>
    <col min="15082" max="15082" width="3.140625" customWidth="1"/>
    <col min="15083" max="15086" width="12.28515625" customWidth="1"/>
    <col min="15087" max="15087" width="1.7109375" customWidth="1"/>
    <col min="15088" max="15088" width="12.28515625" customWidth="1"/>
    <col min="15089" max="15089" width="4.42578125" customWidth="1"/>
    <col min="15090" max="15092" width="12.28515625" customWidth="1"/>
    <col min="15093" max="15093" width="1.28515625" customWidth="1"/>
    <col min="15094" max="15094" width="12.28515625" customWidth="1"/>
    <col min="15095" max="15095" width="4.42578125" customWidth="1"/>
    <col min="15096" max="15096" width="11.5703125" bestFit="1" customWidth="1"/>
    <col min="15097" max="15097" width="4.42578125" customWidth="1"/>
    <col min="15098" max="15098" width="15" bestFit="1" customWidth="1"/>
    <col min="15099" max="15099" width="3.7109375" customWidth="1"/>
    <col min="15100" max="15100" width="5.7109375" customWidth="1"/>
    <col min="15101" max="15101" width="15" bestFit="1" customWidth="1"/>
    <col min="15103" max="15105" width="10.28515625" bestFit="1" customWidth="1"/>
    <col min="15108" max="15109" width="10.28515625" bestFit="1" customWidth="1"/>
    <col min="15110" max="15110" width="12.85546875" bestFit="1" customWidth="1"/>
    <col min="15331" max="15331" width="0" hidden="1" customWidth="1"/>
    <col min="15332" max="15332" width="62.7109375" customWidth="1"/>
    <col min="15333" max="15333" width="12.85546875" bestFit="1" customWidth="1"/>
    <col min="15334" max="15335" width="12.28515625" customWidth="1"/>
    <col min="15336" max="15336" width="12.85546875" bestFit="1" customWidth="1"/>
    <col min="15337" max="15337" width="2.42578125" customWidth="1"/>
    <col min="15338" max="15338" width="3.140625" customWidth="1"/>
    <col min="15339" max="15342" width="12.28515625" customWidth="1"/>
    <col min="15343" max="15343" width="1.7109375" customWidth="1"/>
    <col min="15344" max="15344" width="12.28515625" customWidth="1"/>
    <col min="15345" max="15345" width="4.42578125" customWidth="1"/>
    <col min="15346" max="15348" width="12.28515625" customWidth="1"/>
    <col min="15349" max="15349" width="1.28515625" customWidth="1"/>
    <col min="15350" max="15350" width="12.28515625" customWidth="1"/>
    <col min="15351" max="15351" width="4.42578125" customWidth="1"/>
    <col min="15352" max="15352" width="11.5703125" bestFit="1" customWidth="1"/>
    <col min="15353" max="15353" width="4.42578125" customWidth="1"/>
    <col min="15354" max="15354" width="15" bestFit="1" customWidth="1"/>
    <col min="15355" max="15355" width="3.7109375" customWidth="1"/>
    <col min="15356" max="15356" width="5.7109375" customWidth="1"/>
    <col min="15357" max="15357" width="15" bestFit="1" customWidth="1"/>
    <col min="15359" max="15361" width="10.28515625" bestFit="1" customWidth="1"/>
    <col min="15364" max="15365" width="10.28515625" bestFit="1" customWidth="1"/>
    <col min="15366" max="15366" width="12.85546875" bestFit="1" customWidth="1"/>
    <col min="15587" max="15587" width="0" hidden="1" customWidth="1"/>
    <col min="15588" max="15588" width="62.7109375" customWidth="1"/>
    <col min="15589" max="15589" width="12.85546875" bestFit="1" customWidth="1"/>
    <col min="15590" max="15591" width="12.28515625" customWidth="1"/>
    <col min="15592" max="15592" width="12.85546875" bestFit="1" customWidth="1"/>
    <col min="15593" max="15593" width="2.42578125" customWidth="1"/>
    <col min="15594" max="15594" width="3.140625" customWidth="1"/>
    <col min="15595" max="15598" width="12.28515625" customWidth="1"/>
    <col min="15599" max="15599" width="1.7109375" customWidth="1"/>
    <col min="15600" max="15600" width="12.28515625" customWidth="1"/>
    <col min="15601" max="15601" width="4.42578125" customWidth="1"/>
    <col min="15602" max="15604" width="12.28515625" customWidth="1"/>
    <col min="15605" max="15605" width="1.28515625" customWidth="1"/>
    <col min="15606" max="15606" width="12.28515625" customWidth="1"/>
    <col min="15607" max="15607" width="4.42578125" customWidth="1"/>
    <col min="15608" max="15608" width="11.5703125" bestFit="1" customWidth="1"/>
    <col min="15609" max="15609" width="4.42578125" customWidth="1"/>
    <col min="15610" max="15610" width="15" bestFit="1" customWidth="1"/>
    <col min="15611" max="15611" width="3.7109375" customWidth="1"/>
    <col min="15612" max="15612" width="5.7109375" customWidth="1"/>
    <col min="15613" max="15613" width="15" bestFit="1" customWidth="1"/>
    <col min="15615" max="15617" width="10.28515625" bestFit="1" customWidth="1"/>
    <col min="15620" max="15621" width="10.28515625" bestFit="1" customWidth="1"/>
    <col min="15622" max="15622" width="12.85546875" bestFit="1" customWidth="1"/>
    <col min="15843" max="15843" width="0" hidden="1" customWidth="1"/>
    <col min="15844" max="15844" width="62.7109375" customWidth="1"/>
    <col min="15845" max="15845" width="12.85546875" bestFit="1" customWidth="1"/>
    <col min="15846" max="15847" width="12.28515625" customWidth="1"/>
    <col min="15848" max="15848" width="12.85546875" bestFit="1" customWidth="1"/>
    <col min="15849" max="15849" width="2.42578125" customWidth="1"/>
    <col min="15850" max="15850" width="3.140625" customWidth="1"/>
    <col min="15851" max="15854" width="12.28515625" customWidth="1"/>
    <col min="15855" max="15855" width="1.7109375" customWidth="1"/>
    <col min="15856" max="15856" width="12.28515625" customWidth="1"/>
    <col min="15857" max="15857" width="4.42578125" customWidth="1"/>
    <col min="15858" max="15860" width="12.28515625" customWidth="1"/>
    <col min="15861" max="15861" width="1.28515625" customWidth="1"/>
    <col min="15862" max="15862" width="12.28515625" customWidth="1"/>
    <col min="15863" max="15863" width="4.42578125" customWidth="1"/>
    <col min="15864" max="15864" width="11.5703125" bestFit="1" customWidth="1"/>
    <col min="15865" max="15865" width="4.42578125" customWidth="1"/>
    <col min="15866" max="15866" width="15" bestFit="1" customWidth="1"/>
    <col min="15867" max="15867" width="3.7109375" customWidth="1"/>
    <col min="15868" max="15868" width="5.7109375" customWidth="1"/>
    <col min="15869" max="15869" width="15" bestFit="1" customWidth="1"/>
    <col min="15871" max="15873" width="10.28515625" bestFit="1" customWidth="1"/>
    <col min="15876" max="15877" width="10.28515625" bestFit="1" customWidth="1"/>
    <col min="15878" max="15878" width="12.85546875" bestFit="1" customWidth="1"/>
    <col min="16099" max="16099" width="0" hidden="1" customWidth="1"/>
    <col min="16100" max="16100" width="62.7109375" customWidth="1"/>
    <col min="16101" max="16101" width="12.85546875" bestFit="1" customWidth="1"/>
    <col min="16102" max="16103" width="12.28515625" customWidth="1"/>
    <col min="16104" max="16104" width="12.85546875" bestFit="1" customWidth="1"/>
    <col min="16105" max="16105" width="2.42578125" customWidth="1"/>
    <col min="16106" max="16106" width="3.140625" customWidth="1"/>
    <col min="16107" max="16110" width="12.28515625" customWidth="1"/>
    <col min="16111" max="16111" width="1.7109375" customWidth="1"/>
    <col min="16112" max="16112" width="12.28515625" customWidth="1"/>
    <col min="16113" max="16113" width="4.42578125" customWidth="1"/>
    <col min="16114" max="16116" width="12.28515625" customWidth="1"/>
    <col min="16117" max="16117" width="1.28515625" customWidth="1"/>
    <col min="16118" max="16118" width="12.28515625" customWidth="1"/>
    <col min="16119" max="16119" width="4.42578125" customWidth="1"/>
    <col min="16120" max="16120" width="11.5703125" bestFit="1" customWidth="1"/>
    <col min="16121" max="16121" width="4.42578125" customWidth="1"/>
    <col min="16122" max="16122" width="15" bestFit="1" customWidth="1"/>
    <col min="16123" max="16123" width="3.7109375" customWidth="1"/>
    <col min="16124" max="16124" width="5.7109375" customWidth="1"/>
    <col min="16125" max="16125" width="15" bestFit="1" customWidth="1"/>
    <col min="16127" max="16129" width="10.28515625" bestFit="1" customWidth="1"/>
    <col min="16132" max="16133" width="10.28515625" bestFit="1" customWidth="1"/>
    <col min="16134" max="16134" width="12.85546875" bestFit="1" customWidth="1"/>
  </cols>
  <sheetData>
    <row r="1" spans="1:14" ht="26.25" x14ac:dyDescent="0.4">
      <c r="A1" s="2" t="s">
        <v>28</v>
      </c>
    </row>
    <row r="2" spans="1:14" x14ac:dyDescent="0.2">
      <c r="E2" s="11"/>
      <c r="F2" s="11"/>
      <c r="G2" s="11"/>
      <c r="H2" s="11"/>
      <c r="I2" s="11"/>
      <c r="J2" s="11"/>
      <c r="K2" s="11"/>
      <c r="L2" s="11"/>
      <c r="M2" s="11"/>
    </row>
    <row r="3" spans="1:14" ht="15.75" x14ac:dyDescent="0.25">
      <c r="A3" s="6"/>
      <c r="D3" s="11" t="s">
        <v>3</v>
      </c>
      <c r="E3" s="11" t="s">
        <v>3</v>
      </c>
      <c r="F3" s="11" t="s">
        <v>3</v>
      </c>
      <c r="G3" s="11" t="s">
        <v>23</v>
      </c>
      <c r="H3" s="11" t="s">
        <v>23</v>
      </c>
      <c r="I3" s="11"/>
      <c r="J3" s="11"/>
      <c r="K3" s="11" t="s">
        <v>15</v>
      </c>
      <c r="L3" s="11"/>
      <c r="M3" s="11"/>
    </row>
    <row r="4" spans="1:14" ht="15.75" x14ac:dyDescent="0.25">
      <c r="A4" s="6"/>
      <c r="D4" s="11" t="s">
        <v>20</v>
      </c>
      <c r="E4" s="11" t="s">
        <v>21</v>
      </c>
      <c r="F4" s="11" t="s">
        <v>22</v>
      </c>
      <c r="G4" s="11" t="s">
        <v>24</v>
      </c>
      <c r="H4" s="11" t="s">
        <v>24</v>
      </c>
      <c r="I4" s="11"/>
      <c r="J4" s="11" t="s">
        <v>15</v>
      </c>
      <c r="K4" s="11" t="s">
        <v>16</v>
      </c>
      <c r="L4" s="11"/>
      <c r="M4" s="11" t="s">
        <v>18</v>
      </c>
      <c r="N4" s="28" t="s">
        <v>5</v>
      </c>
    </row>
    <row r="5" spans="1:14" ht="15.75" x14ac:dyDescent="0.25">
      <c r="A5" s="6" t="s">
        <v>0</v>
      </c>
      <c r="D5" s="11" t="s">
        <v>13</v>
      </c>
      <c r="E5" s="11" t="s">
        <v>13</v>
      </c>
      <c r="F5" s="11" t="s">
        <v>13</v>
      </c>
      <c r="G5" s="11" t="s">
        <v>25</v>
      </c>
      <c r="H5" s="11" t="s">
        <v>26</v>
      </c>
      <c r="I5" s="11" t="s">
        <v>14</v>
      </c>
      <c r="J5" s="11" t="s">
        <v>16</v>
      </c>
      <c r="K5" s="11" t="s">
        <v>27</v>
      </c>
      <c r="L5" s="11"/>
      <c r="M5" s="11" t="s">
        <v>19</v>
      </c>
      <c r="N5" s="29" t="s">
        <v>4</v>
      </c>
    </row>
    <row r="6" spans="1:14" s="5" customFormat="1" ht="18.75" customHeight="1" x14ac:dyDescent="0.2">
      <c r="A6" s="7" t="s">
        <v>1</v>
      </c>
      <c r="B6" s="9" t="s">
        <v>2</v>
      </c>
      <c r="D6" s="10"/>
      <c r="E6" s="8"/>
      <c r="F6" s="8"/>
      <c r="G6" s="8"/>
      <c r="H6" s="8"/>
      <c r="I6" s="8"/>
      <c r="J6" s="8"/>
      <c r="K6" s="8"/>
      <c r="L6" s="11"/>
      <c r="M6" s="8"/>
    </row>
    <row r="7" spans="1:14" x14ac:dyDescent="0.2">
      <c r="A7" s="30" t="s">
        <v>29</v>
      </c>
      <c r="B7" s="31">
        <v>6290.92</v>
      </c>
      <c r="D7" s="13"/>
      <c r="E7" s="12"/>
      <c r="F7" s="12"/>
      <c r="G7" s="12"/>
      <c r="H7" s="12"/>
      <c r="I7" s="12"/>
      <c r="J7" s="12"/>
      <c r="K7" s="15"/>
      <c r="L7" s="14"/>
      <c r="M7" s="15">
        <f t="shared" ref="M7:M10" si="0">+B7-D7-E7-F7-H7-I7-J7-K7</f>
        <v>6290.92</v>
      </c>
      <c r="N7">
        <v>10</v>
      </c>
    </row>
    <row r="8" spans="1:14" x14ac:dyDescent="0.2">
      <c r="A8" s="30" t="s">
        <v>30</v>
      </c>
      <c r="B8" s="32">
        <v>1109079.32</v>
      </c>
      <c r="D8" s="13"/>
      <c r="E8" s="12"/>
      <c r="F8" s="12"/>
      <c r="G8" s="12"/>
      <c r="H8" s="12"/>
      <c r="I8" s="12"/>
      <c r="J8" s="12"/>
      <c r="K8" s="15">
        <v>64791</v>
      </c>
      <c r="L8" s="14"/>
      <c r="M8" s="15">
        <f t="shared" si="0"/>
        <v>1044288.3200000001</v>
      </c>
      <c r="N8">
        <v>15</v>
      </c>
    </row>
    <row r="9" spans="1:14" x14ac:dyDescent="0.2">
      <c r="A9" s="30" t="s">
        <v>31</v>
      </c>
      <c r="B9" s="32">
        <v>200478</v>
      </c>
      <c r="D9" s="13"/>
      <c r="E9" s="12"/>
      <c r="F9" s="12"/>
      <c r="G9" s="12"/>
      <c r="H9" s="12"/>
      <c r="I9" s="12"/>
      <c r="J9" s="12"/>
      <c r="K9" s="15"/>
      <c r="L9" s="14"/>
      <c r="M9" s="15">
        <f t="shared" si="0"/>
        <v>200478</v>
      </c>
      <c r="N9">
        <v>7</v>
      </c>
    </row>
    <row r="10" spans="1:14" x14ac:dyDescent="0.2">
      <c r="A10" s="30" t="s">
        <v>32</v>
      </c>
      <c r="B10" s="33">
        <v>35594.160000000003</v>
      </c>
      <c r="D10" s="13"/>
      <c r="E10" s="12"/>
      <c r="F10" s="12"/>
      <c r="G10" s="12"/>
      <c r="H10" s="12"/>
      <c r="I10" s="12"/>
      <c r="J10" s="12"/>
      <c r="K10" s="15"/>
      <c r="L10" s="14"/>
      <c r="M10" s="15">
        <f t="shared" si="0"/>
        <v>35594.160000000003</v>
      </c>
      <c r="N10">
        <v>10</v>
      </c>
    </row>
    <row r="11" spans="1:14" x14ac:dyDescent="0.2">
      <c r="A11" s="16" t="s">
        <v>6</v>
      </c>
      <c r="B11" s="19">
        <f>SUM(B7:B10)</f>
        <v>1351442.4</v>
      </c>
      <c r="D11" s="20">
        <f>SUM(D7:D10)</f>
        <v>0</v>
      </c>
      <c r="E11" s="20">
        <f t="shared" ref="E11:K11" si="1">SUM(E7:E10)</f>
        <v>0</v>
      </c>
      <c r="F11" s="20">
        <f t="shared" si="1"/>
        <v>0</v>
      </c>
      <c r="G11" s="20">
        <f t="shared" si="1"/>
        <v>0</v>
      </c>
      <c r="H11" s="20">
        <f t="shared" si="1"/>
        <v>0</v>
      </c>
      <c r="I11" s="20">
        <f t="shared" si="1"/>
        <v>0</v>
      </c>
      <c r="J11" s="20">
        <f t="shared" si="1"/>
        <v>0</v>
      </c>
      <c r="K11" s="18">
        <f t="shared" si="1"/>
        <v>64791</v>
      </c>
      <c r="L11" s="3"/>
      <c r="M11" s="18">
        <f>SUM(M7:M10)</f>
        <v>1286651.3999999999</v>
      </c>
    </row>
    <row r="12" spans="1:14" x14ac:dyDescent="0.2"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/>
    </row>
    <row r="13" spans="1:14" ht="17.25" customHeight="1" x14ac:dyDescent="0.25">
      <c r="A13" s="6" t="s">
        <v>7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</row>
    <row r="14" spans="1:14" s="5" customFormat="1" x14ac:dyDescent="0.2">
      <c r="A14" s="7" t="s">
        <v>1</v>
      </c>
      <c r="B14" s="9" t="s">
        <v>2</v>
      </c>
      <c r="D14" s="10"/>
      <c r="E14" s="8"/>
      <c r="F14" s="8"/>
      <c r="G14" s="8"/>
      <c r="H14" s="8"/>
      <c r="I14" s="8"/>
      <c r="J14" s="8"/>
      <c r="K14" s="8"/>
      <c r="L14" s="11"/>
      <c r="M14" s="8"/>
    </row>
    <row r="15" spans="1:14" x14ac:dyDescent="0.2">
      <c r="A15" s="30" t="s">
        <v>33</v>
      </c>
      <c r="B15" s="31">
        <v>571189.63</v>
      </c>
      <c r="D15" s="13"/>
      <c r="E15" s="12"/>
      <c r="F15" s="12"/>
      <c r="G15" s="12">
        <v>373036.25</v>
      </c>
      <c r="H15" s="12"/>
      <c r="I15" s="12"/>
      <c r="J15" s="12"/>
      <c r="K15" s="15"/>
      <c r="L15" s="14"/>
      <c r="M15" s="15">
        <f>+B15-D15-E15-F15-H15-I15-J15-K15-G15</f>
        <v>198153.38</v>
      </c>
      <c r="N15">
        <v>50</v>
      </c>
    </row>
    <row r="16" spans="1:14" x14ac:dyDescent="0.2">
      <c r="A16" s="30" t="s">
        <v>34</v>
      </c>
      <c r="B16" s="32">
        <v>550</v>
      </c>
      <c r="D16" s="13"/>
      <c r="E16" s="12"/>
      <c r="F16" s="12"/>
      <c r="G16" s="12"/>
      <c r="H16" s="12"/>
      <c r="I16" s="12"/>
      <c r="J16" s="12"/>
      <c r="K16" s="15"/>
      <c r="L16" s="14"/>
      <c r="M16" s="15">
        <f t="shared" ref="M16:M18" si="2">+B16-D16-E16-F16-H16-I16-J16-K16-G16</f>
        <v>550</v>
      </c>
      <c r="N16">
        <v>50</v>
      </c>
    </row>
    <row r="17" spans="1:14" x14ac:dyDescent="0.2">
      <c r="A17" s="30" t="s">
        <v>35</v>
      </c>
      <c r="B17" s="32">
        <v>38495.300000000003</v>
      </c>
      <c r="D17" s="13"/>
      <c r="E17" s="12">
        <f>B17</f>
        <v>38495.300000000003</v>
      </c>
      <c r="F17" s="12"/>
      <c r="G17" s="12"/>
      <c r="H17" s="12"/>
      <c r="I17" s="12"/>
      <c r="J17" s="12"/>
      <c r="K17" s="15"/>
      <c r="L17" s="14"/>
      <c r="M17" s="15">
        <f t="shared" si="2"/>
        <v>0</v>
      </c>
      <c r="N17">
        <v>50</v>
      </c>
    </row>
    <row r="18" spans="1:14" x14ac:dyDescent="0.2">
      <c r="A18" s="30" t="s">
        <v>36</v>
      </c>
      <c r="B18" s="33">
        <v>5750</v>
      </c>
      <c r="D18" s="13"/>
      <c r="E18" s="12"/>
      <c r="F18" s="12"/>
      <c r="G18" s="12"/>
      <c r="H18" s="12"/>
      <c r="I18" s="12"/>
      <c r="J18" s="12"/>
      <c r="K18" s="15"/>
      <c r="L18" s="14"/>
      <c r="M18" s="15">
        <f t="shared" si="2"/>
        <v>5750</v>
      </c>
      <c r="N18">
        <v>50</v>
      </c>
    </row>
    <row r="19" spans="1:14" x14ac:dyDescent="0.2">
      <c r="A19" s="16" t="s">
        <v>6</v>
      </c>
      <c r="B19" s="17">
        <f t="shared" ref="B19" si="3">SUM(B15:B18)</f>
        <v>615984.93000000005</v>
      </c>
      <c r="D19" s="20">
        <f>SUM(D15:D18)</f>
        <v>0</v>
      </c>
      <c r="E19" s="20">
        <f t="shared" ref="E19:K19" si="4">SUM(E15:E18)</f>
        <v>38495.300000000003</v>
      </c>
      <c r="F19" s="20">
        <f t="shared" si="4"/>
        <v>0</v>
      </c>
      <c r="G19" s="20">
        <f t="shared" si="4"/>
        <v>373036.25</v>
      </c>
      <c r="H19" s="20">
        <f t="shared" si="4"/>
        <v>0</v>
      </c>
      <c r="I19" s="20">
        <f t="shared" si="4"/>
        <v>0</v>
      </c>
      <c r="J19" s="20">
        <f t="shared" si="4"/>
        <v>0</v>
      </c>
      <c r="K19" s="18">
        <f t="shared" si="4"/>
        <v>0</v>
      </c>
      <c r="L19" s="3"/>
      <c r="M19" s="18">
        <f>SUM(M15:M18)</f>
        <v>204453.38</v>
      </c>
    </row>
    <row r="20" spans="1:14" s="39" customFormat="1" x14ac:dyDescent="0.2">
      <c r="B20" s="40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4" s="39" customFormat="1" ht="15.75" x14ac:dyDescent="0.25">
      <c r="A21" s="41" t="s">
        <v>12</v>
      </c>
      <c r="B21" s="40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4" x14ac:dyDescent="0.2">
      <c r="A22" s="7" t="s">
        <v>1</v>
      </c>
      <c r="B22" s="9" t="s">
        <v>2</v>
      </c>
      <c r="D22" s="10"/>
      <c r="E22" s="8"/>
      <c r="F22" s="8"/>
      <c r="G22" s="8"/>
      <c r="H22" s="8"/>
      <c r="I22" s="8"/>
      <c r="J22" s="8"/>
      <c r="K22" s="8"/>
      <c r="L22" s="11"/>
      <c r="M22" s="8"/>
    </row>
    <row r="23" spans="1:14" x14ac:dyDescent="0.2">
      <c r="A23" s="30" t="s">
        <v>37</v>
      </c>
      <c r="B23" s="35">
        <v>13605</v>
      </c>
      <c r="D23" s="13"/>
      <c r="E23" s="12"/>
      <c r="F23" s="12"/>
      <c r="G23" s="12"/>
      <c r="H23" s="12"/>
      <c r="I23" s="12"/>
      <c r="J23" s="12"/>
      <c r="K23" s="15"/>
      <c r="L23" s="14"/>
      <c r="M23" s="15">
        <f t="shared" ref="M23:M42" si="5">+B23-D23-E23-F23-H23-I23-J23-K23</f>
        <v>13605</v>
      </c>
      <c r="N23">
        <v>5</v>
      </c>
    </row>
    <row r="24" spans="1:14" x14ac:dyDescent="0.2">
      <c r="A24" s="30" t="s">
        <v>38</v>
      </c>
      <c r="B24" s="36">
        <v>8550</v>
      </c>
      <c r="D24" s="13"/>
      <c r="E24" s="12"/>
      <c r="F24" s="12"/>
      <c r="G24" s="12"/>
      <c r="H24" s="12"/>
      <c r="I24" s="12"/>
      <c r="J24" s="12"/>
      <c r="K24" s="15"/>
      <c r="L24" s="14"/>
      <c r="M24" s="15">
        <f t="shared" si="5"/>
        <v>8550</v>
      </c>
      <c r="N24">
        <v>5</v>
      </c>
    </row>
    <row r="25" spans="1:14" x14ac:dyDescent="0.2">
      <c r="A25" s="30" t="s">
        <v>39</v>
      </c>
      <c r="B25" s="36">
        <v>17050</v>
      </c>
      <c r="D25" s="13"/>
      <c r="E25" s="12"/>
      <c r="F25" s="12"/>
      <c r="G25" s="12"/>
      <c r="H25" s="12"/>
      <c r="I25" s="12"/>
      <c r="J25" s="12"/>
      <c r="K25" s="15"/>
      <c r="L25" s="14"/>
      <c r="M25" s="15">
        <f t="shared" si="5"/>
        <v>17050</v>
      </c>
      <c r="N25">
        <v>5</v>
      </c>
    </row>
    <row r="26" spans="1:14" x14ac:dyDescent="0.2">
      <c r="A26" s="30" t="s">
        <v>40</v>
      </c>
      <c r="B26" s="36">
        <v>51198.84</v>
      </c>
      <c r="D26" s="13"/>
      <c r="E26" s="12"/>
      <c r="F26" s="12"/>
      <c r="G26" s="12"/>
      <c r="H26" s="12"/>
      <c r="I26" s="12"/>
      <c r="J26" s="12"/>
      <c r="K26" s="15"/>
      <c r="L26" s="14"/>
      <c r="M26" s="15">
        <f t="shared" si="5"/>
        <v>51198.84</v>
      </c>
      <c r="N26">
        <v>5</v>
      </c>
    </row>
    <row r="27" spans="1:14" x14ac:dyDescent="0.2">
      <c r="A27" s="30" t="s">
        <v>41</v>
      </c>
      <c r="B27" s="36">
        <v>895</v>
      </c>
      <c r="D27" s="13"/>
      <c r="E27" s="12"/>
      <c r="F27" s="12"/>
      <c r="G27" s="12"/>
      <c r="H27" s="12"/>
      <c r="I27" s="12"/>
      <c r="J27" s="12"/>
      <c r="K27" s="15"/>
      <c r="L27" s="14"/>
      <c r="M27" s="15">
        <f t="shared" si="5"/>
        <v>895</v>
      </c>
      <c r="N27">
        <v>5</v>
      </c>
    </row>
    <row r="28" spans="1:14" x14ac:dyDescent="0.2">
      <c r="A28" s="30" t="s">
        <v>42</v>
      </c>
      <c r="B28" s="36">
        <v>18743.900000000001</v>
      </c>
      <c r="D28" s="13"/>
      <c r="E28" s="12"/>
      <c r="F28" s="12"/>
      <c r="G28" s="12"/>
      <c r="H28" s="12"/>
      <c r="I28" s="12"/>
      <c r="J28" s="12"/>
      <c r="K28" s="15"/>
      <c r="L28" s="14"/>
      <c r="M28" s="15">
        <f t="shared" si="5"/>
        <v>18743.900000000001</v>
      </c>
      <c r="N28">
        <v>10</v>
      </c>
    </row>
    <row r="29" spans="1:14" x14ac:dyDescent="0.2">
      <c r="A29" s="30" t="s">
        <v>43</v>
      </c>
      <c r="B29" s="36">
        <v>9795.56</v>
      </c>
      <c r="D29" s="13"/>
      <c r="E29" s="12"/>
      <c r="F29" s="12"/>
      <c r="G29" s="12"/>
      <c r="H29" s="12"/>
      <c r="I29" s="12"/>
      <c r="J29" s="12"/>
      <c r="K29" s="15"/>
      <c r="L29" s="14"/>
      <c r="M29" s="15">
        <f t="shared" si="5"/>
        <v>9795.56</v>
      </c>
      <c r="N29">
        <v>25</v>
      </c>
    </row>
    <row r="30" spans="1:14" x14ac:dyDescent="0.2">
      <c r="A30" s="30" t="s">
        <v>44</v>
      </c>
      <c r="B30" s="36">
        <v>45536</v>
      </c>
      <c r="D30" s="13"/>
      <c r="E30" s="12"/>
      <c r="F30" s="12"/>
      <c r="G30" s="12"/>
      <c r="H30" s="12"/>
      <c r="I30" s="12"/>
      <c r="J30" s="12"/>
      <c r="K30" s="15"/>
      <c r="L30" s="14"/>
      <c r="M30" s="15">
        <f t="shared" si="5"/>
        <v>45536</v>
      </c>
      <c r="N30">
        <v>25</v>
      </c>
    </row>
    <row r="31" spans="1:14" x14ac:dyDescent="0.2">
      <c r="A31" s="30" t="s">
        <v>45</v>
      </c>
      <c r="B31" s="36">
        <v>62473.91</v>
      </c>
      <c r="D31" s="13"/>
      <c r="E31" s="12"/>
      <c r="F31" s="12"/>
      <c r="G31" s="12"/>
      <c r="H31" s="12"/>
      <c r="I31" s="12"/>
      <c r="J31" s="12"/>
      <c r="K31" s="15"/>
      <c r="L31" s="14"/>
      <c r="M31" s="15">
        <f t="shared" si="5"/>
        <v>62473.91</v>
      </c>
      <c r="N31">
        <v>25</v>
      </c>
    </row>
    <row r="32" spans="1:14" x14ac:dyDescent="0.2">
      <c r="A32" s="30" t="s">
        <v>46</v>
      </c>
      <c r="B32" s="36">
        <v>16670.59</v>
      </c>
      <c r="D32" s="13"/>
      <c r="E32" s="12"/>
      <c r="F32" s="12"/>
      <c r="G32" s="12"/>
      <c r="H32" s="12"/>
      <c r="I32" s="12"/>
      <c r="J32" s="12"/>
      <c r="K32" s="15"/>
      <c r="L32" s="14"/>
      <c r="M32" s="15">
        <f t="shared" si="5"/>
        <v>16670.59</v>
      </c>
      <c r="N32">
        <v>5</v>
      </c>
    </row>
    <row r="33" spans="1:14" ht="16.149999999999999" customHeight="1" x14ac:dyDescent="0.2">
      <c r="A33" s="30" t="s">
        <v>47</v>
      </c>
      <c r="B33" s="36">
        <v>24152.93</v>
      </c>
      <c r="D33" s="13"/>
      <c r="E33" s="12"/>
      <c r="F33" s="12"/>
      <c r="G33" s="12"/>
      <c r="H33" s="12"/>
      <c r="I33" s="12"/>
      <c r="J33" s="12"/>
      <c r="K33" s="15"/>
      <c r="L33" s="14"/>
      <c r="M33" s="15">
        <f t="shared" si="5"/>
        <v>24152.93</v>
      </c>
      <c r="N33">
        <v>25</v>
      </c>
    </row>
    <row r="34" spans="1:14" x14ac:dyDescent="0.2">
      <c r="A34" s="30" t="s">
        <v>48</v>
      </c>
      <c r="B34" s="36">
        <v>6359.55</v>
      </c>
      <c r="D34" s="13"/>
      <c r="E34" s="12"/>
      <c r="F34" s="12"/>
      <c r="G34" s="12"/>
      <c r="H34" s="12"/>
      <c r="I34" s="12"/>
      <c r="J34" s="12"/>
      <c r="K34" s="15"/>
      <c r="L34" s="14"/>
      <c r="M34" s="15">
        <f t="shared" si="5"/>
        <v>6359.55</v>
      </c>
      <c r="N34">
        <v>10</v>
      </c>
    </row>
    <row r="35" spans="1:14" x14ac:dyDescent="0.2">
      <c r="A35" s="30" t="s">
        <v>49</v>
      </c>
      <c r="B35" s="36">
        <v>54906.18</v>
      </c>
      <c r="D35" s="13"/>
      <c r="E35" s="12"/>
      <c r="F35" s="12"/>
      <c r="G35" s="12"/>
      <c r="H35" s="12"/>
      <c r="I35" s="12"/>
      <c r="J35" s="12"/>
      <c r="K35" s="15"/>
      <c r="L35" s="14"/>
      <c r="M35" s="15">
        <f t="shared" si="5"/>
        <v>54906.18</v>
      </c>
      <c r="N35">
        <v>5</v>
      </c>
    </row>
    <row r="36" spans="1:14" x14ac:dyDescent="0.2">
      <c r="A36" s="30" t="s">
        <v>50</v>
      </c>
      <c r="B36" s="36">
        <v>425</v>
      </c>
      <c r="D36" s="13"/>
      <c r="E36" s="12"/>
      <c r="F36" s="12"/>
      <c r="G36" s="12"/>
      <c r="H36" s="12"/>
      <c r="I36" s="12"/>
      <c r="J36" s="12"/>
      <c r="K36" s="15"/>
      <c r="L36" s="14"/>
      <c r="M36" s="15">
        <f t="shared" si="5"/>
        <v>425</v>
      </c>
      <c r="N36">
        <v>25</v>
      </c>
    </row>
    <row r="37" spans="1:14" x14ac:dyDescent="0.2">
      <c r="A37" s="30" t="s">
        <v>51</v>
      </c>
      <c r="B37" s="36">
        <v>129741.08</v>
      </c>
      <c r="D37" s="13"/>
      <c r="E37" s="12"/>
      <c r="F37" s="12"/>
      <c r="G37" s="12"/>
      <c r="H37" s="12"/>
      <c r="I37" s="12"/>
      <c r="J37" s="12"/>
      <c r="K37" s="15"/>
      <c r="L37" s="14"/>
      <c r="M37" s="15">
        <f t="shared" si="5"/>
        <v>129741.08</v>
      </c>
      <c r="N37">
        <v>25</v>
      </c>
    </row>
    <row r="38" spans="1:14" x14ac:dyDescent="0.2">
      <c r="A38" s="30" t="s">
        <v>52</v>
      </c>
      <c r="B38" s="36">
        <v>36179.68</v>
      </c>
      <c r="D38" s="13"/>
      <c r="E38" s="12"/>
      <c r="F38" s="12"/>
      <c r="G38" s="12"/>
      <c r="H38" s="12"/>
      <c r="I38" s="12"/>
      <c r="J38" s="12"/>
      <c r="K38" s="15"/>
      <c r="L38" s="14"/>
      <c r="M38" s="15">
        <f t="shared" si="5"/>
        <v>36179.68</v>
      </c>
      <c r="N38">
        <v>25</v>
      </c>
    </row>
    <row r="39" spans="1:14" x14ac:dyDescent="0.2">
      <c r="A39" s="30" t="s">
        <v>53</v>
      </c>
      <c r="B39" s="36">
        <v>34161.15</v>
      </c>
      <c r="D39" s="13"/>
      <c r="E39" s="12"/>
      <c r="F39" s="12"/>
      <c r="G39" s="12"/>
      <c r="H39" s="12"/>
      <c r="I39" s="12"/>
      <c r="J39" s="12"/>
      <c r="K39" s="15"/>
      <c r="L39" s="14"/>
      <c r="M39" s="15">
        <f t="shared" si="5"/>
        <v>34161.15</v>
      </c>
      <c r="N39">
        <v>25</v>
      </c>
    </row>
    <row r="40" spans="1:14" x14ac:dyDescent="0.2">
      <c r="A40" s="30" t="s">
        <v>54</v>
      </c>
      <c r="B40" s="36">
        <v>31820.400000000001</v>
      </c>
      <c r="D40" s="13"/>
      <c r="E40" s="12"/>
      <c r="F40" s="12"/>
      <c r="G40" s="12"/>
      <c r="H40" s="12"/>
      <c r="I40" s="12"/>
      <c r="J40" s="12"/>
      <c r="K40" s="15"/>
      <c r="L40" s="14"/>
      <c r="M40" s="15">
        <f t="shared" si="5"/>
        <v>31820.400000000001</v>
      </c>
      <c r="N40">
        <v>25</v>
      </c>
    </row>
    <row r="41" spans="1:14" x14ac:dyDescent="0.2">
      <c r="A41" s="30" t="s">
        <v>55</v>
      </c>
      <c r="B41" s="36">
        <v>69685.67</v>
      </c>
      <c r="D41" s="13"/>
      <c r="E41" s="12"/>
      <c r="F41" s="12"/>
      <c r="G41" s="12"/>
      <c r="H41" s="12"/>
      <c r="I41" s="12"/>
      <c r="J41" s="12"/>
      <c r="K41" s="15"/>
      <c r="L41" s="14"/>
      <c r="M41" s="15">
        <f t="shared" si="5"/>
        <v>69685.67</v>
      </c>
      <c r="N41">
        <v>25</v>
      </c>
    </row>
    <row r="42" spans="1:14" x14ac:dyDescent="0.2">
      <c r="A42" s="34" t="s">
        <v>56</v>
      </c>
      <c r="B42" s="36">
        <v>362.5</v>
      </c>
      <c r="D42" s="13"/>
      <c r="E42" s="12"/>
      <c r="F42" s="12"/>
      <c r="G42" s="12"/>
      <c r="H42" s="12"/>
      <c r="I42" s="12"/>
      <c r="J42" s="12"/>
      <c r="K42" s="15"/>
      <c r="L42" s="14"/>
      <c r="M42" s="15">
        <f t="shared" si="5"/>
        <v>362.5</v>
      </c>
      <c r="N42">
        <v>25</v>
      </c>
    </row>
    <row r="43" spans="1:14" x14ac:dyDescent="0.2">
      <c r="A43" s="16" t="s">
        <v>6</v>
      </c>
      <c r="B43" s="19">
        <f>SUM(B23:B42)</f>
        <v>632312.94000000006</v>
      </c>
      <c r="D43" s="20">
        <f>SUBTOTAL(9,D23:D42)</f>
        <v>0</v>
      </c>
      <c r="E43" s="20">
        <f>SUBTOTAL(9,E23:E42)</f>
        <v>0</v>
      </c>
      <c r="F43" s="20">
        <f>SUBTOTAL(9,F23:F42)</f>
        <v>0</v>
      </c>
      <c r="G43" s="20">
        <f>SUBTOTAL(9,G23:G42)</f>
        <v>0</v>
      </c>
      <c r="H43" s="20">
        <f>SUBTOTAL(9,H23:H42)</f>
        <v>0</v>
      </c>
      <c r="I43" s="20">
        <f>SUBTOTAL(9,I23:I42)</f>
        <v>0</v>
      </c>
      <c r="J43" s="20">
        <f>SUBTOTAL(9,J23:J42)</f>
        <v>0</v>
      </c>
      <c r="K43" s="18">
        <f>SUBTOTAL(9,K23:K42)</f>
        <v>0</v>
      </c>
      <c r="L43" s="3"/>
      <c r="M43" s="18">
        <f>SUM(M23:M42)</f>
        <v>632312.94000000006</v>
      </c>
    </row>
    <row r="44" spans="1:14" s="39" customFormat="1" x14ac:dyDescent="0.2">
      <c r="B44" s="40"/>
      <c r="D44" s="38"/>
      <c r="E44" s="38"/>
      <c r="F44" s="38"/>
      <c r="G44" s="38"/>
      <c r="H44" s="38"/>
      <c r="I44" s="38"/>
      <c r="J44" s="38"/>
      <c r="K44" s="38"/>
      <c r="L44" s="38"/>
      <c r="M44" s="38"/>
    </row>
    <row r="45" spans="1:14" s="39" customFormat="1" ht="15.75" x14ac:dyDescent="0.25">
      <c r="A45" s="41" t="s">
        <v>57</v>
      </c>
      <c r="B45" s="40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4" s="5" customFormat="1" x14ac:dyDescent="0.2">
      <c r="A46" s="7" t="s">
        <v>1</v>
      </c>
      <c r="B46" s="9" t="s">
        <v>2</v>
      </c>
      <c r="D46" s="10"/>
      <c r="E46" s="8"/>
      <c r="F46" s="8"/>
      <c r="G46" s="8"/>
      <c r="H46" s="8"/>
      <c r="I46" s="8"/>
      <c r="J46" s="8"/>
      <c r="K46" s="8"/>
      <c r="L46" s="11"/>
      <c r="M46" s="8"/>
    </row>
    <row r="47" spans="1:14" x14ac:dyDescent="0.2">
      <c r="A47" s="37" t="s">
        <v>58</v>
      </c>
      <c r="B47" s="42">
        <v>39630.449999999997</v>
      </c>
      <c r="D47" s="13"/>
      <c r="E47" s="12"/>
      <c r="F47" s="12"/>
      <c r="G47" s="12"/>
      <c r="I47" s="12"/>
      <c r="J47" s="12"/>
      <c r="K47" s="15"/>
      <c r="L47" s="14"/>
      <c r="M47" s="15">
        <f>+B47-D47-E47-F47-H47-I47-J47-K47-G47</f>
        <v>39630.449999999997</v>
      </c>
      <c r="N47">
        <v>7</v>
      </c>
    </row>
    <row r="48" spans="1:14" x14ac:dyDescent="0.2">
      <c r="A48" s="37" t="s">
        <v>59</v>
      </c>
      <c r="B48" s="42">
        <v>95770.4</v>
      </c>
      <c r="D48" s="13"/>
      <c r="E48" s="12"/>
      <c r="F48" s="12"/>
      <c r="G48" s="12"/>
      <c r="H48" s="12">
        <v>22701.25</v>
      </c>
      <c r="I48" s="12"/>
      <c r="J48" s="12"/>
      <c r="K48" s="15"/>
      <c r="L48" s="14"/>
      <c r="M48" s="15">
        <f>+B48-D48-E48-F48-H48-I48-J48-K48-G48</f>
        <v>73069.149999999994</v>
      </c>
      <c r="N48">
        <v>7</v>
      </c>
    </row>
    <row r="49" spans="1:13" x14ac:dyDescent="0.2">
      <c r="A49" s="16" t="s">
        <v>6</v>
      </c>
      <c r="B49" s="17">
        <f>SUM(B47:B48)</f>
        <v>135400.84999999998</v>
      </c>
      <c r="D49" s="20">
        <f>SUM(D47:D48)</f>
        <v>0</v>
      </c>
      <c r="E49" s="20">
        <f t="shared" ref="E49:K49" si="6">SUM(E47:E48)</f>
        <v>0</v>
      </c>
      <c r="F49" s="20">
        <f t="shared" si="6"/>
        <v>0</v>
      </c>
      <c r="G49" s="20">
        <f t="shared" si="6"/>
        <v>0</v>
      </c>
      <c r="H49" s="20">
        <f t="shared" si="6"/>
        <v>22701.25</v>
      </c>
      <c r="I49" s="20">
        <f t="shared" si="6"/>
        <v>0</v>
      </c>
      <c r="J49" s="20">
        <f t="shared" si="6"/>
        <v>0</v>
      </c>
      <c r="K49" s="18">
        <f t="shared" si="6"/>
        <v>0</v>
      </c>
      <c r="L49" s="3"/>
      <c r="M49" s="18">
        <f>SUM(M47:M48)</f>
        <v>112699.59999999999</v>
      </c>
    </row>
    <row r="50" spans="1:13" s="39" customFormat="1" x14ac:dyDescent="0.2">
      <c r="B50" s="40"/>
      <c r="D50" s="38"/>
      <c r="E50" s="38"/>
      <c r="F50" s="38"/>
      <c r="G50" s="38"/>
      <c r="H50" s="38"/>
      <c r="I50" s="38"/>
      <c r="J50" s="38"/>
      <c r="K50" s="38"/>
      <c r="L50" s="38"/>
      <c r="M50" s="38"/>
    </row>
    <row r="51" spans="1:13" ht="15.75" x14ac:dyDescent="0.25">
      <c r="A51" s="21" t="s">
        <v>8</v>
      </c>
      <c r="B51" s="19">
        <f>B49+B43+B19+B11</f>
        <v>2735141.12</v>
      </c>
      <c r="D51" s="20">
        <f>D49+D43+D19+D11</f>
        <v>0</v>
      </c>
      <c r="E51" s="20">
        <f t="shared" ref="E51:K51" si="7">E49+E43+E19+E11</f>
        <v>38495.300000000003</v>
      </c>
      <c r="F51" s="20">
        <f t="shared" si="7"/>
        <v>0</v>
      </c>
      <c r="G51" s="20">
        <f t="shared" si="7"/>
        <v>373036.25</v>
      </c>
      <c r="H51" s="20">
        <f t="shared" si="7"/>
        <v>22701.25</v>
      </c>
      <c r="I51" s="20">
        <f t="shared" si="7"/>
        <v>0</v>
      </c>
      <c r="J51" s="20">
        <f t="shared" si="7"/>
        <v>0</v>
      </c>
      <c r="K51" s="18">
        <f t="shared" si="7"/>
        <v>64791</v>
      </c>
      <c r="L51" s="3"/>
      <c r="M51" s="18">
        <f>M49+M43+M19+M11</f>
        <v>2236117.3199999998</v>
      </c>
    </row>
    <row r="52" spans="1:13" ht="13.5" thickBot="1" x14ac:dyDescent="0.25"/>
    <row r="53" spans="1:13" x14ac:dyDescent="0.2">
      <c r="A53" s="22" t="s">
        <v>17</v>
      </c>
      <c r="B53" s="23">
        <f>E51</f>
        <v>38495.300000000003</v>
      </c>
    </row>
    <row r="54" spans="1:13" x14ac:dyDescent="0.2">
      <c r="A54" s="24" t="s">
        <v>60</v>
      </c>
      <c r="B54" s="25">
        <f>G51+H51</f>
        <v>395737.5</v>
      </c>
    </row>
    <row r="55" spans="1:13" x14ac:dyDescent="0.2">
      <c r="A55" s="24" t="s">
        <v>9</v>
      </c>
      <c r="B55" s="25">
        <f>+I51+J51</f>
        <v>0</v>
      </c>
    </row>
    <row r="56" spans="1:13" x14ac:dyDescent="0.2">
      <c r="A56" s="24" t="s">
        <v>10</v>
      </c>
      <c r="B56" s="25">
        <f>K51</f>
        <v>64791</v>
      </c>
    </row>
    <row r="57" spans="1:13" x14ac:dyDescent="0.2">
      <c r="A57" s="24" t="s">
        <v>11</v>
      </c>
      <c r="B57" s="25">
        <f>+M51</f>
        <v>2236117.3199999998</v>
      </c>
    </row>
    <row r="58" spans="1:13" ht="13.5" thickBot="1" x14ac:dyDescent="0.25">
      <c r="A58" s="26"/>
      <c r="B58" s="27">
        <f>SUM(B53:B57)</f>
        <v>2735141.1199999996</v>
      </c>
    </row>
  </sheetData>
  <pageMargins left="0.17" right="0.17" top="0.78740157480314965" bottom="0.78740157480314965" header="0.51181102362204722" footer="0.51181102362204722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2021-22</vt:lpstr>
      <vt:lpstr>'2021-22'!Print_Titles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Reohorn, Martin</dc:creator>
  <cp:lastModifiedBy>Martin, Zoe</cp:lastModifiedBy>
  <cp:lastPrinted>2026-01-27T15:54:43Z</cp:lastPrinted>
  <dcterms:created xsi:type="dcterms:W3CDTF">2026-01-27T15:36:56Z</dcterms:created>
  <dcterms:modified xsi:type="dcterms:W3CDTF">2026-02-03T10:59:47Z</dcterms:modified>
</cp:coreProperties>
</file>